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sunynp.sharepoint.com/sites/InstitutionalResearch/Shared Documents/Data and Reports/Recurring Data/DECLARED MAJORS/Reports/"/>
    </mc:Choice>
  </mc:AlternateContent>
  <xr:revisionPtr revIDLastSave="668" documentId="13_ncr:1_{2224EFED-D5AD-4E85-ADD9-B78A8106579D}" xr6:coauthVersionLast="47" xr6:coauthVersionMax="47" xr10:uidLastSave="{CF8AF927-C5F5-4FA5-B245-262DDB3032E0}"/>
  <bookViews>
    <workbookView xWindow="-120" yWindow="-120" windowWidth="29040" windowHeight="15840" xr2:uid="{00000000-000D-0000-FFFF-FFFF00000000}"/>
  </bookViews>
  <sheets>
    <sheet name="Summary" sheetId="6" r:id="rId1"/>
    <sheet name="LA&amp;S" sheetId="1" r:id="rId2"/>
    <sheet name="Business" sheetId="5" r:id="rId3"/>
    <sheet name="Sci &amp; Egn" sheetId="2" r:id="rId4"/>
    <sheet name="F&amp;PA" sheetId="3" r:id="rId5"/>
    <sheet name="Education" sheetId="4" r:id="rId6"/>
    <sheet name="Interdisciplinary" sheetId="7" r:id="rId7"/>
  </sheets>
  <definedNames>
    <definedName name="_xlnm._FilterDatabase" localSheetId="1" hidden="1">'LA&amp;S'!$A$1:$H$16</definedName>
    <definedName name="_xlnm.Print_Titles" localSheetId="2">Business!$1:$2</definedName>
    <definedName name="_xlnm.Print_Titles" localSheetId="5">Education!$1:$2</definedName>
    <definedName name="_xlnm.Print_Titles" localSheetId="4">'F&amp;PA'!$1:$2</definedName>
    <definedName name="_xlnm.Print_Titles" localSheetId="6">Interdisciplinary!$1:$2</definedName>
    <definedName name="_xlnm.Print_Titles" localSheetId="1">'LA&amp;S'!$1:$2</definedName>
    <definedName name="_xlnm.Print_Titles" localSheetId="3">'Sci &amp; Egn'!$1:$2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" i="7" l="1"/>
  <c r="K8" i="6"/>
  <c r="W37" i="6" l="1"/>
  <c r="W38" i="6"/>
  <c r="W39" i="6"/>
  <c r="W40" i="6"/>
  <c r="W41" i="6"/>
  <c r="W3" i="6"/>
  <c r="W4" i="6"/>
  <c r="W5" i="6"/>
  <c r="W6" i="6"/>
  <c r="W7" i="6"/>
  <c r="W8" i="6"/>
  <c r="R3" i="4"/>
  <c r="R4" i="3"/>
  <c r="R3" i="3" s="1"/>
  <c r="R4" i="2"/>
  <c r="R8" i="2"/>
  <c r="R3" i="5"/>
  <c r="R10" i="1"/>
  <c r="R4" i="1"/>
  <c r="R3" i="2" l="1"/>
  <c r="R3" i="1"/>
  <c r="Q3" i="7" l="1"/>
  <c r="Q3" i="4"/>
  <c r="Q3" i="5"/>
  <c r="Q4" i="3"/>
  <c r="Q3" i="3" s="1"/>
  <c r="Q8" i="2"/>
  <c r="Q4" i="2"/>
  <c r="Q3" i="2" l="1"/>
  <c r="Q10" i="1" l="1"/>
  <c r="Q4" i="1"/>
  <c r="Q3" i="1" l="1"/>
  <c r="P3" i="7" l="1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J8" i="6" l="1"/>
  <c r="H8" i="6" l="1"/>
  <c r="I8" i="6"/>
  <c r="V37" i="6" l="1"/>
  <c r="V38" i="6"/>
  <c r="V39" i="6"/>
  <c r="V40" i="6"/>
  <c r="V41" i="6"/>
  <c r="V3" i="6"/>
  <c r="V4" i="6"/>
  <c r="V5" i="6"/>
  <c r="V6" i="6"/>
  <c r="V7" i="6"/>
  <c r="V8" i="6"/>
  <c r="P3" i="4"/>
  <c r="P4" i="3"/>
  <c r="P3" i="3" s="1"/>
  <c r="P8" i="2"/>
  <c r="P4" i="2"/>
  <c r="P3" i="5"/>
  <c r="P10" i="1"/>
  <c r="P4" i="1"/>
  <c r="U41" i="6"/>
  <c r="U40" i="6"/>
  <c r="U38" i="6"/>
  <c r="U5" i="6"/>
  <c r="N3" i="4"/>
  <c r="O3" i="4"/>
  <c r="N4" i="3"/>
  <c r="N3" i="3" s="1"/>
  <c r="O4" i="3"/>
  <c r="O3" i="3" s="1"/>
  <c r="N8" i="2"/>
  <c r="O8" i="2"/>
  <c r="N4" i="2"/>
  <c r="N3" i="2" s="1"/>
  <c r="O4" i="2"/>
  <c r="O3" i="2" s="1"/>
  <c r="N3" i="5"/>
  <c r="O3" i="5"/>
  <c r="N10" i="1"/>
  <c r="O10" i="1"/>
  <c r="N4" i="1"/>
  <c r="N3" i="1" s="1"/>
  <c r="O4" i="1"/>
  <c r="M3" i="4"/>
  <c r="M4" i="3"/>
  <c r="M3" i="3" s="1"/>
  <c r="M8" i="2"/>
  <c r="M4" i="2"/>
  <c r="M3" i="5"/>
  <c r="M10" i="1"/>
  <c r="M4" i="1"/>
  <c r="O3" i="1" l="1"/>
  <c r="P3" i="2"/>
  <c r="P3" i="1"/>
  <c r="U39" i="6"/>
  <c r="U37" i="6"/>
  <c r="U6" i="6"/>
  <c r="U3" i="6"/>
  <c r="U7" i="6"/>
  <c r="U4" i="6"/>
  <c r="U8" i="6"/>
  <c r="M3" i="1"/>
  <c r="M3" i="2"/>
  <c r="G8" i="6" l="1"/>
  <c r="F8" i="6"/>
  <c r="E8" i="6"/>
  <c r="C7" i="6"/>
  <c r="L3" i="4" l="1"/>
  <c r="L4" i="3"/>
  <c r="L3" i="3" s="1"/>
  <c r="L8" i="2"/>
  <c r="L4" i="2"/>
  <c r="L3" i="5"/>
  <c r="L10" i="1"/>
  <c r="L4" i="1"/>
  <c r="L3" i="1" l="1"/>
  <c r="L3" i="2"/>
  <c r="K3" i="4"/>
  <c r="K4" i="3"/>
  <c r="K3" i="3" s="1"/>
  <c r="K8" i="2"/>
  <c r="K4" i="2"/>
  <c r="K3" i="5"/>
  <c r="K10" i="1"/>
  <c r="K4" i="1"/>
  <c r="K3" i="1" s="1"/>
  <c r="K3" i="2" l="1"/>
  <c r="J3" i="4" l="1"/>
  <c r="J4" i="3"/>
  <c r="J3" i="3" s="1"/>
  <c r="J8" i="2"/>
  <c r="J4" i="2"/>
  <c r="J3" i="5"/>
  <c r="J4" i="1"/>
  <c r="J10" i="1"/>
  <c r="J3" i="2" l="1"/>
  <c r="J3" i="1"/>
  <c r="I3" i="4"/>
  <c r="I10" i="1"/>
  <c r="I4" i="1"/>
  <c r="I4" i="3"/>
  <c r="I3" i="3" s="1"/>
  <c r="I8" i="2"/>
  <c r="I4" i="2"/>
  <c r="I3" i="5"/>
  <c r="I3" i="2" l="1"/>
  <c r="I3" i="1"/>
  <c r="H3" i="4"/>
  <c r="H4" i="3"/>
  <c r="H3" i="3" s="1"/>
  <c r="H8" i="2"/>
  <c r="H4" i="2"/>
  <c r="H3" i="5"/>
  <c r="H10" i="1"/>
  <c r="H4" i="1"/>
  <c r="H3" i="1" l="1"/>
  <c r="H3" i="2"/>
  <c r="T6" i="6" l="1"/>
  <c r="T37" i="6"/>
  <c r="T38" i="6"/>
  <c r="T39" i="6"/>
  <c r="T40" i="6"/>
  <c r="T41" i="6"/>
  <c r="T5" i="6" l="1"/>
  <c r="T8" i="6"/>
  <c r="T7" i="6"/>
  <c r="T3" i="6"/>
  <c r="T4" i="6"/>
  <c r="G3" i="4"/>
  <c r="G4" i="3"/>
  <c r="G3" i="3" s="1"/>
  <c r="G8" i="2"/>
  <c r="G4" i="2"/>
  <c r="G3" i="5"/>
  <c r="G10" i="1"/>
  <c r="G4" i="1"/>
  <c r="G3" i="1" s="1"/>
  <c r="G3" i="2" l="1"/>
  <c r="S37" i="6" l="1"/>
  <c r="S38" i="6"/>
  <c r="S39" i="6"/>
  <c r="S40" i="6"/>
  <c r="S41" i="6"/>
  <c r="F3" i="4"/>
  <c r="F4" i="3"/>
  <c r="F3" i="3" s="1"/>
  <c r="F4" i="2"/>
  <c r="F8" i="2"/>
  <c r="F3" i="5"/>
  <c r="F4" i="1"/>
  <c r="F10" i="1"/>
  <c r="F3" i="2" l="1"/>
  <c r="F3" i="1"/>
  <c r="E3" i="4"/>
  <c r="D3" i="4"/>
  <c r="C3" i="4"/>
  <c r="E4" i="3"/>
  <c r="E3" i="3" s="1"/>
  <c r="E8" i="2"/>
  <c r="E4" i="2"/>
  <c r="E3" i="5"/>
  <c r="E4" i="1"/>
  <c r="E10" i="1"/>
  <c r="E3" i="1" l="1"/>
  <c r="E3" i="2"/>
  <c r="B4" i="4"/>
  <c r="B3" i="4" s="1"/>
  <c r="D4" i="3"/>
  <c r="D3" i="3" s="1"/>
  <c r="C4" i="3"/>
  <c r="C3" i="3" s="1"/>
  <c r="B4" i="3"/>
  <c r="B3" i="3" s="1"/>
  <c r="D8" i="2"/>
  <c r="C8" i="2"/>
  <c r="B8" i="2"/>
  <c r="D4" i="2"/>
  <c r="C4" i="2"/>
  <c r="B4" i="2"/>
  <c r="D3" i="5"/>
  <c r="C3" i="5"/>
  <c r="B3" i="5"/>
  <c r="D10" i="1"/>
  <c r="C10" i="1"/>
  <c r="B10" i="1"/>
  <c r="D4" i="1"/>
  <c r="C4" i="1"/>
  <c r="B4" i="1"/>
  <c r="R41" i="6"/>
  <c r="Q39" i="6"/>
  <c r="N40" i="6"/>
  <c r="R40" i="6"/>
  <c r="R39" i="6"/>
  <c r="R38" i="6"/>
  <c r="R37" i="6"/>
  <c r="P41" i="6"/>
  <c r="O40" i="6"/>
  <c r="S8" i="6"/>
  <c r="R8" i="6"/>
  <c r="Q8" i="6"/>
  <c r="P8" i="6"/>
  <c r="O8" i="6"/>
  <c r="N8" i="6"/>
  <c r="S7" i="6"/>
  <c r="Q7" i="6"/>
  <c r="P7" i="6"/>
  <c r="O7" i="6"/>
  <c r="N7" i="6"/>
  <c r="R7" i="6"/>
  <c r="S6" i="6"/>
  <c r="R6" i="6"/>
  <c r="Q6" i="6"/>
  <c r="P6" i="6"/>
  <c r="O6" i="6"/>
  <c r="N6" i="6"/>
  <c r="S5" i="6"/>
  <c r="R5" i="6"/>
  <c r="Q5" i="6"/>
  <c r="P5" i="6"/>
  <c r="O5" i="6"/>
  <c r="N5" i="6"/>
  <c r="S4" i="6"/>
  <c r="R4" i="6"/>
  <c r="Q4" i="6"/>
  <c r="P4" i="6"/>
  <c r="O4" i="6"/>
  <c r="N4" i="6"/>
  <c r="S3" i="6"/>
  <c r="R3" i="6"/>
  <c r="Q3" i="6"/>
  <c r="P3" i="6"/>
  <c r="O3" i="6"/>
  <c r="N3" i="6"/>
  <c r="B3" i="2" l="1"/>
  <c r="C3" i="2"/>
  <c r="B3" i="1"/>
  <c r="D3" i="2"/>
  <c r="P37" i="6"/>
  <c r="C3" i="1"/>
  <c r="Q41" i="6"/>
  <c r="P40" i="6"/>
  <c r="Q37" i="6"/>
  <c r="Q40" i="6"/>
  <c r="Q38" i="6"/>
  <c r="N38" i="6"/>
  <c r="P38" i="6"/>
  <c r="O38" i="6"/>
  <c r="N37" i="6"/>
  <c r="O37" i="6"/>
  <c r="N39" i="6"/>
  <c r="O39" i="6"/>
  <c r="N41" i="6"/>
  <c r="P39" i="6"/>
  <c r="O41" i="6"/>
  <c r="D3" i="1"/>
</calcChain>
</file>

<file path=xl/sharedStrings.xml><?xml version="1.0" encoding="utf-8"?>
<sst xmlns="http://schemas.openxmlformats.org/spreadsheetml/2006/main" count="766" uniqueCount="385">
  <si>
    <t>Undergraduate Enrollment by School or College*</t>
  </si>
  <si>
    <t>% Undergraduate Enrollment by School or College*</t>
  </si>
  <si>
    <t xml:space="preserve">LAS </t>
  </si>
  <si>
    <t>BUS</t>
  </si>
  <si>
    <t>SCI</t>
  </si>
  <si>
    <t>FPA</t>
  </si>
  <si>
    <t>EDU</t>
  </si>
  <si>
    <t>Undeclared</t>
  </si>
  <si>
    <r>
      <t>*</t>
    </r>
    <r>
      <rPr>
        <i/>
        <sz val="11"/>
        <color theme="1"/>
        <rFont val="Calibri"/>
        <family val="2"/>
        <scheme val="minor"/>
      </rPr>
      <t xml:space="preserve">Undergraduates in multiple majors are only counted once in these figures. </t>
    </r>
  </si>
  <si>
    <t>Students in an Education program are only counted in the School of Education in these figures.</t>
  </si>
  <si>
    <t>Graduate Enrollment by School or College</t>
  </si>
  <si>
    <t>% Graduate Enrollment by School or College</t>
  </si>
  <si>
    <t>LAS</t>
  </si>
  <si>
    <t>College of Liberal Arts and Sciences</t>
  </si>
  <si>
    <t>FA15</t>
  </si>
  <si>
    <t>SP16</t>
  </si>
  <si>
    <t>FA16</t>
  </si>
  <si>
    <t>SP17</t>
  </si>
  <si>
    <t>FA17</t>
  </si>
  <si>
    <t>SP18</t>
  </si>
  <si>
    <t>FA18</t>
  </si>
  <si>
    <t>SP19</t>
  </si>
  <si>
    <t>FA19</t>
  </si>
  <si>
    <t>SP20</t>
  </si>
  <si>
    <t>FA20</t>
  </si>
  <si>
    <t>FA21</t>
  </si>
  <si>
    <t>SP21</t>
  </si>
  <si>
    <t>College of Liberal Arts and Science Total*</t>
  </si>
  <si>
    <t>LAS only Total</t>
  </si>
  <si>
    <t>Undergraduate Certification</t>
  </si>
  <si>
    <t>Undergraduate</t>
  </si>
  <si>
    <t>Graduate Certification</t>
  </si>
  <si>
    <t>Graduate</t>
  </si>
  <si>
    <t>LAS-Education Total</t>
  </si>
  <si>
    <t>Undergraduate Education Majors in LAS</t>
  </si>
  <si>
    <t>Graduate Education Majors in LAS</t>
  </si>
  <si>
    <t>*Students with multiple majors are only counted once in the totals above.</t>
  </si>
  <si>
    <t>Students with multiple majors are counted in each major in the figures below.</t>
  </si>
  <si>
    <t>Education students are counted in their major subject area in the figures below.</t>
  </si>
  <si>
    <t>Department</t>
  </si>
  <si>
    <t>Anthropology</t>
  </si>
  <si>
    <t>598-Anthropology</t>
  </si>
  <si>
    <t>Asian Studies</t>
  </si>
  <si>
    <t>503-Asian Studies</t>
  </si>
  <si>
    <t>Black Studies</t>
  </si>
  <si>
    <t>514-Black Studies</t>
  </si>
  <si>
    <t>Undergraduate(Education)</t>
  </si>
  <si>
    <t>00DB-Undecl: Ed Pre-Black Studies</t>
  </si>
  <si>
    <t>601B-Elementary Ed - Black Studies</t>
  </si>
  <si>
    <t>Communication</t>
  </si>
  <si>
    <t>000C-Undeclared:Communication</t>
  </si>
  <si>
    <t>00CM-Undeclared: Pre-Comm/Media</t>
  </si>
  <si>
    <t>505-Communication Studies</t>
  </si>
  <si>
    <t>505C-Relational Communication</t>
  </si>
  <si>
    <t>505I-Interpersonal / Intercultural</t>
  </si>
  <si>
    <t>505O-Organizational</t>
  </si>
  <si>
    <t>505R-Communication:Public Relations</t>
  </si>
  <si>
    <t>505T-Strategic Communication</t>
  </si>
  <si>
    <t>523P-Public Relations</t>
  </si>
  <si>
    <t>Communication Disorders</t>
  </si>
  <si>
    <t>Undergrad Certificate</t>
  </si>
  <si>
    <t>089-Comm Disorders Cert Program</t>
  </si>
  <si>
    <t>00CD-Undeclared:Comm Disorders</t>
  </si>
  <si>
    <t>588-Communication Disorders</t>
  </si>
  <si>
    <t>090-Communication Disorders</t>
  </si>
  <si>
    <t>090I-Speech and Lang Disabilities</t>
  </si>
  <si>
    <t>090S-Speech and Lang Pathology</t>
  </si>
  <si>
    <t>Contract Major</t>
  </si>
  <si>
    <t>100-Contract Major</t>
  </si>
  <si>
    <t>100L-ContLinguistics</t>
  </si>
  <si>
    <t>100T-Italian Studies</t>
  </si>
  <si>
    <t>Counseling</t>
  </si>
  <si>
    <t>Grad Certificate</t>
  </si>
  <si>
    <t>291-Mental Health Counseling Cert</t>
  </si>
  <si>
    <t>292-Trauma &amp; Disaster MHC Cert</t>
  </si>
  <si>
    <t>290-Mental Health Counseling</t>
  </si>
  <si>
    <t>293-Clinical Mental Health Counseling</t>
  </si>
  <si>
    <t>295-School Counseling</t>
  </si>
  <si>
    <t>Digital Media and Journalism</t>
  </si>
  <si>
    <t>523-Journalism</t>
  </si>
  <si>
    <t>551-Digital Media Production</t>
  </si>
  <si>
    <t>552-Digital Media Program and Mgmt</t>
  </si>
  <si>
    <t>Economics</t>
  </si>
  <si>
    <t>540B-Business Economics</t>
  </si>
  <si>
    <t>540-Economics</t>
  </si>
  <si>
    <t>540I-International Economics</t>
  </si>
  <si>
    <t>540S-Economics - UC3M</t>
  </si>
  <si>
    <t>540U-Economics - ITU</t>
  </si>
  <si>
    <t>English</t>
  </si>
  <si>
    <t>522C-Creative Writing</t>
  </si>
  <si>
    <t>522-English</t>
  </si>
  <si>
    <t>522G-Graduate Prep</t>
  </si>
  <si>
    <t>522M-BA/MA English</t>
  </si>
  <si>
    <t>522W-Creative Writing 4+1</t>
  </si>
  <si>
    <t>00BE-Undeclared:Pre-English-ElementaryEd</t>
  </si>
  <si>
    <t>00DE-Undecl: Ed Pre-English-ElementaryEd</t>
  </si>
  <si>
    <t>443-Adolescence Ed: English</t>
  </si>
  <si>
    <t>601E-Elementary Ed - English</t>
  </si>
  <si>
    <t>204C-Creative Writing</t>
  </si>
  <si>
    <t>204E-MA-MAT English-English Ed</t>
  </si>
  <si>
    <t>204-English</t>
  </si>
  <si>
    <t>204L-Literature</t>
  </si>
  <si>
    <t>204M-BA/MA English</t>
  </si>
  <si>
    <t>Graduate(Education)</t>
  </si>
  <si>
    <t>034B-Adolescence Ed:English</t>
  </si>
  <si>
    <t>103B-Adolescence Ed:English</t>
  </si>
  <si>
    <t>103E-MA-MAT English-English Ed</t>
  </si>
  <si>
    <t>548E-Geography:Environmental</t>
  </si>
  <si>
    <t>548-Geography</t>
  </si>
  <si>
    <t>548P-Planning</t>
  </si>
  <si>
    <t>548U-Geography:Urban Planning</t>
  </si>
  <si>
    <t>560-Environmental Studies</t>
  </si>
  <si>
    <t>601G-Elementary Ed - Geography</t>
  </si>
  <si>
    <t>History</t>
  </si>
  <si>
    <t>532-History</t>
  </si>
  <si>
    <t>00DH-Undeclared:Pre-History</t>
  </si>
  <si>
    <t>445-Adolescence Ed: Social Studies</t>
  </si>
  <si>
    <t>601H-Elementary Ed - History</t>
  </si>
  <si>
    <t>040B-Adolescence  Ed:Social Studies</t>
  </si>
  <si>
    <t>040H-History</t>
  </si>
  <si>
    <t>109B-Adolescence Ed:Social Studies</t>
  </si>
  <si>
    <t>Interdisciplinary</t>
  </si>
  <si>
    <t>500-Language, Literature &amp; Cultures</t>
  </si>
  <si>
    <t>500L-Liberal Studies</t>
  </si>
  <si>
    <t>Languages, Literatures &amp; Cultures</t>
  </si>
  <si>
    <t>535-French</t>
  </si>
  <si>
    <t>536-Spanish</t>
  </si>
  <si>
    <t>00DF-Undecl: Ed Pre-French</t>
  </si>
  <si>
    <t>00DS-Undecl: Ed Pre-Spanish</t>
  </si>
  <si>
    <t>444-Adolescence Ed: French</t>
  </si>
  <si>
    <t>447-Adolescence Ed: Spanish</t>
  </si>
  <si>
    <t>601F-Elementary Ed - French</t>
  </si>
  <si>
    <t>601S-Elementary Ed - Spanish</t>
  </si>
  <si>
    <t>039B-Adolescence Ed:Spanish</t>
  </si>
  <si>
    <t>105B-Adolescence Ed:French</t>
  </si>
  <si>
    <t>110B-Adolescence Ed:Spanish</t>
  </si>
  <si>
    <t>Latin American &amp; Caribbean Studies</t>
  </si>
  <si>
    <t>Philosophy</t>
  </si>
  <si>
    <t>550-Philosophy</t>
  </si>
  <si>
    <t>Political Science and International Relations</t>
  </si>
  <si>
    <t>533-Political Science</t>
  </si>
  <si>
    <t>534-International Relations</t>
  </si>
  <si>
    <t>00DP-Undecl: Ed Pre-Politcal Scienc</t>
  </si>
  <si>
    <t>601P-Political Science B-6</t>
  </si>
  <si>
    <t>040P-Political Science</t>
  </si>
  <si>
    <t>Psychology</t>
  </si>
  <si>
    <t>539A-Psychology 4+1</t>
  </si>
  <si>
    <t>539I-Industrial/Organizational</t>
  </si>
  <si>
    <t>539P-Psychobiology</t>
  </si>
  <si>
    <t>539-Psychology</t>
  </si>
  <si>
    <t>208-Psychology</t>
  </si>
  <si>
    <t>210A-Psychological Sciences 4+1</t>
  </si>
  <si>
    <t>210-Psychological Science</t>
  </si>
  <si>
    <t>Sociology</t>
  </si>
  <si>
    <t>538C-Criminology</t>
  </si>
  <si>
    <t>538H-Human Services</t>
  </si>
  <si>
    <t>538-Sociology</t>
  </si>
  <si>
    <t>Women's, Gender, and Sexuality Studies</t>
  </si>
  <si>
    <t>591-Women's, Gender &amp; Sexuality Studies</t>
  </si>
  <si>
    <t>School of Business</t>
  </si>
  <si>
    <t>School of Business Total*</t>
  </si>
  <si>
    <t xml:space="preserve">Graduate </t>
  </si>
  <si>
    <t>Business</t>
  </si>
  <si>
    <t>000B-Undeclared:Business</t>
  </si>
  <si>
    <t>00AC-Undeclared:Pre-Accounting</t>
  </si>
  <si>
    <t>00BN-Undeclared:Pre-Bus Analytics</t>
  </si>
  <si>
    <t>00ER-Undeclared:Pre-Entrepreneurship</t>
  </si>
  <si>
    <t>00FI-Undeclared:Pre-Finance</t>
  </si>
  <si>
    <t>00GB-Undeclared:Pre-Gen Business</t>
  </si>
  <si>
    <t>00IB-Undeclared:Pre-Interntnl Bus</t>
  </si>
  <si>
    <t>00MG-Undeclared:Pre-Management</t>
  </si>
  <si>
    <t>00MK-Undeclared:Pre-Marketing</t>
  </si>
  <si>
    <t>524-Entrepreneurship</t>
  </si>
  <si>
    <t>531-Business Analytics</t>
  </si>
  <si>
    <t>541-Business Administration</t>
  </si>
  <si>
    <t>542-Accounting</t>
  </si>
  <si>
    <t>543-Finance</t>
  </si>
  <si>
    <t>544E-Management: Enterpreneurship</t>
  </si>
  <si>
    <t>544-Management</t>
  </si>
  <si>
    <t>544S-Management: Sustainability</t>
  </si>
  <si>
    <t>545F-Marketing</t>
  </si>
  <si>
    <t>545-Marketing</t>
  </si>
  <si>
    <t>546-International Business</t>
  </si>
  <si>
    <t>547-General Business</t>
  </si>
  <si>
    <t>547I-General Business - Izmir</t>
  </si>
  <si>
    <t>547M-General Business - METU</t>
  </si>
  <si>
    <t>547P-Pre-General Business</t>
  </si>
  <si>
    <t>547U-General Business - ITU</t>
  </si>
  <si>
    <t>0MBA-Pre-MBA</t>
  </si>
  <si>
    <t>261-Business Administration</t>
  </si>
  <si>
    <t>261F-Finance</t>
  </si>
  <si>
    <t>262-Public Accountancy</t>
  </si>
  <si>
    <t>School of Science &amp; Engineering</t>
  </si>
  <si>
    <t>Science and Engineering Total*</t>
  </si>
  <si>
    <t>SSE only Total</t>
  </si>
  <si>
    <t>SSE-Education Total</t>
  </si>
  <si>
    <t>Undergraduate Education Majors in SSE</t>
  </si>
  <si>
    <t>Graduate Education Majors in SSE</t>
  </si>
  <si>
    <t>Biochemistry</t>
  </si>
  <si>
    <t>549-Biochemistry</t>
  </si>
  <si>
    <t>Biology</t>
  </si>
  <si>
    <t>00BI-Undeclared:Pre-Biology</t>
  </si>
  <si>
    <t>508-Biology</t>
  </si>
  <si>
    <t>508C-Cell/Molecular Biotech</t>
  </si>
  <si>
    <t>508G-Organismal</t>
  </si>
  <si>
    <t>508I-Integrative Track</t>
  </si>
  <si>
    <t>508N-Environmental</t>
  </si>
  <si>
    <t>508O-Organisms/Environment</t>
  </si>
  <si>
    <t>508R-Cellular</t>
  </si>
  <si>
    <t>00DY-Undecl: Ed Pre-Biology</t>
  </si>
  <si>
    <t>440-Adolescence Ed:  Biology</t>
  </si>
  <si>
    <t>601Y-Elementary Ed - Biology</t>
  </si>
  <si>
    <t>031B-Adolescence Ed:Biology</t>
  </si>
  <si>
    <t>101B-Adolescence Ed:Biology</t>
  </si>
  <si>
    <t>Chemistry</t>
  </si>
  <si>
    <t>00CH-Undeclared:Pre-Chemistry</t>
  </si>
  <si>
    <t>509A-ACS-Chemistry</t>
  </si>
  <si>
    <t>509B-Biochemistry</t>
  </si>
  <si>
    <t>509-Chemistry</t>
  </si>
  <si>
    <t>50CH-Chemistry</t>
  </si>
  <si>
    <t>441-Adolescence Ed: Chemistry</t>
  </si>
  <si>
    <t>032B-Adolescence Ed:Chemistry</t>
  </si>
  <si>
    <t>104B-Adolescence Ed:Chemistry</t>
  </si>
  <si>
    <t>104C-BA/MAT Chemistry</t>
  </si>
  <si>
    <t>Computer Science</t>
  </si>
  <si>
    <t>513-Computer Science</t>
  </si>
  <si>
    <t>270-Computer Science</t>
  </si>
  <si>
    <t>Engineering</t>
  </si>
  <si>
    <t>00EN-Undeclared:Pre-Engineering</t>
  </si>
  <si>
    <t>267-BS Elec. Engineering/MS EE</t>
  </si>
  <si>
    <t>517-Electrical Engineering</t>
  </si>
  <si>
    <t>518-Computer Engineering</t>
  </si>
  <si>
    <t>521-Mechanical Engineering</t>
  </si>
  <si>
    <t>265C-Comp. Engr. Specialization</t>
  </si>
  <si>
    <t>265E-Energy Specialization</t>
  </si>
  <si>
    <t>265-Electrical Engineering</t>
  </si>
  <si>
    <t>265M-Microelectronic Specialization</t>
  </si>
  <si>
    <t>265S-System Specialization</t>
  </si>
  <si>
    <t>268-BS CE/MS Elec. Engineering</t>
  </si>
  <si>
    <t>269-BS EE/MS Elec. Engineering</t>
  </si>
  <si>
    <t>519-Environmental Geochem Science</t>
  </si>
  <si>
    <t>442-Adolescence Ed: Earth Science</t>
  </si>
  <si>
    <t>601T-Elementary Ed - Earth Science</t>
  </si>
  <si>
    <t>102B-Adolescence Ed:Earth Science</t>
  </si>
  <si>
    <t>Geology</t>
  </si>
  <si>
    <t>00GL-Undeclared:Pre-Geology</t>
  </si>
  <si>
    <t>510G-Environmental Geoscience</t>
  </si>
  <si>
    <t>510-Geology</t>
  </si>
  <si>
    <t>51ES-Geology/Earth Science</t>
  </si>
  <si>
    <t>Mathematics</t>
  </si>
  <si>
    <t>00MA-Undeclared:Pre-Mathematics</t>
  </si>
  <si>
    <t>512-Mathematics</t>
  </si>
  <si>
    <t>512M-Mathematics 4+1</t>
  </si>
  <si>
    <t>00DM-Undecl: Ed Pre-Mathematics</t>
  </si>
  <si>
    <t>446-Adolescence Ed: Math</t>
  </si>
  <si>
    <t>601M-Elementary Ed - Mathematics</t>
  </si>
  <si>
    <t>037B-Adolescence Ed:Mathematics</t>
  </si>
  <si>
    <t>107B-Adolescence Ed:Mathematics</t>
  </si>
  <si>
    <t>Physics</t>
  </si>
  <si>
    <t>511-Physics</t>
  </si>
  <si>
    <t>516-Astronomy</t>
  </si>
  <si>
    <t>449-Adolescence Ed: Physics</t>
  </si>
  <si>
    <t>School of Fine &amp; Performing Arts</t>
  </si>
  <si>
    <t>Fine and Performing Arts Total*</t>
  </si>
  <si>
    <t>FPA only Total</t>
  </si>
  <si>
    <t>FPA-Education Total</t>
  </si>
  <si>
    <t>Undergraduate Education Majors in FPA</t>
  </si>
  <si>
    <t>Art</t>
  </si>
  <si>
    <t>271-Ceramics</t>
  </si>
  <si>
    <t>272-Metal</t>
  </si>
  <si>
    <t>273-Painting</t>
  </si>
  <si>
    <t>274-Printmaking</t>
  </si>
  <si>
    <t>275-Sculpture</t>
  </si>
  <si>
    <t>276-Photography</t>
  </si>
  <si>
    <t>277-Visual Arts</t>
  </si>
  <si>
    <t>279-Graphic Design</t>
  </si>
  <si>
    <t>301-Ceramics</t>
  </si>
  <si>
    <t>302-Metal</t>
  </si>
  <si>
    <t>303-Painting-Drawing</t>
  </si>
  <si>
    <t>305-Printmaking</t>
  </si>
  <si>
    <t>306-Sculpture</t>
  </si>
  <si>
    <t>30CE-Ceramics</t>
  </si>
  <si>
    <t>30ME-Metal</t>
  </si>
  <si>
    <t>30PD-Studio Art - Painting and Drawing</t>
  </si>
  <si>
    <t>30PH-Photography and Related Media</t>
  </si>
  <si>
    <t>30PR-Printmaking</t>
  </si>
  <si>
    <t>30SC-Sculpture</t>
  </si>
  <si>
    <t>00AE-Undeclared:Pre-Art Education</t>
  </si>
  <si>
    <t>189-Visual Arts Education</t>
  </si>
  <si>
    <t>050A-Visual Arts Education</t>
  </si>
  <si>
    <t>050I-Interdisciplinary</t>
  </si>
  <si>
    <t>050S-Visual Arts Education</t>
  </si>
  <si>
    <t>Art History</t>
  </si>
  <si>
    <t>525-Art History</t>
  </si>
  <si>
    <t>00DA-Undecl: Ed Pre-Art History</t>
  </si>
  <si>
    <t>601A-Elementary Ed - Art History</t>
  </si>
  <si>
    <t>Music</t>
  </si>
  <si>
    <t>00MU-Undeclared:Pre-Music</t>
  </si>
  <si>
    <t>507C-Contemporary Music</t>
  </si>
  <si>
    <t>507H-History &amp; Literature</t>
  </si>
  <si>
    <t>507J-Jazz Performance</t>
  </si>
  <si>
    <t>507-Music</t>
  </si>
  <si>
    <t>507P-Classical Performance</t>
  </si>
  <si>
    <t>507R-Recording and Electronic Music</t>
  </si>
  <si>
    <t>285-Music Therapy</t>
  </si>
  <si>
    <t>Theater Arts</t>
  </si>
  <si>
    <t>00TH-Undeclared:Pre-Theater</t>
  </si>
  <si>
    <t>567P-Performance</t>
  </si>
  <si>
    <t>567S-Theatre Studies</t>
  </si>
  <si>
    <t>567-Theatre Arts</t>
  </si>
  <si>
    <t>567T-Technical</t>
  </si>
  <si>
    <t>School of Education</t>
  </si>
  <si>
    <t>School of Education Total*</t>
  </si>
  <si>
    <t>Graduate CAS/Certificate</t>
  </si>
  <si>
    <t>Adolescence Education</t>
  </si>
  <si>
    <t>Graduate (Masters)</t>
  </si>
  <si>
    <t>040-Adolescence Ed: Social Studies</t>
  </si>
  <si>
    <t>064-Second Language Education (non cert)</t>
  </si>
  <si>
    <t>065-Second Language Education</t>
  </si>
  <si>
    <t>102E-BA/MAT Earth Science</t>
  </si>
  <si>
    <t>Graduate (Certificate)</t>
  </si>
  <si>
    <t>066-TESOL</t>
  </si>
  <si>
    <t>068-Intensive Teacher Institute</t>
  </si>
  <si>
    <t>Early Childhood &amp; Childhood Education</t>
  </si>
  <si>
    <t>000D-Undeclared:Education</t>
  </si>
  <si>
    <t>601-Early Childhood &amp; Chld Ed B-6</t>
  </si>
  <si>
    <t>013A-Childhood Education</t>
  </si>
  <si>
    <t>013C-Childhood Education 1-6</t>
  </si>
  <si>
    <t>020A-Childhood Education</t>
  </si>
  <si>
    <t>020C-Childhood Ed 1-6</t>
  </si>
  <si>
    <t>020E-Child Ed 1-6 &amp; Early Child B-2</t>
  </si>
  <si>
    <t>029A-Literacy Ed and Child Spec Ed</t>
  </si>
  <si>
    <t>030A-Literacy Education: B-6</t>
  </si>
  <si>
    <t>030B-Literacy Education: 5-12</t>
  </si>
  <si>
    <t>Educational Administration</t>
  </si>
  <si>
    <t>080A-School Leadership</t>
  </si>
  <si>
    <t>401A-School Leadership</t>
  </si>
  <si>
    <t>401B-Alt Cert:Sch Dist Ldr (TransD)</t>
  </si>
  <si>
    <t>401-Educational Administration</t>
  </si>
  <si>
    <t>402A-School Business Leadership</t>
  </si>
  <si>
    <t>Educational Studies</t>
  </si>
  <si>
    <t>070-Humanistic-Multicultural Ed</t>
  </si>
  <si>
    <t>072G-Social Justice Ed Std Non-Cert</t>
  </si>
  <si>
    <t>075-Bx Anlys &amp; Itd Autism Stud</t>
  </si>
  <si>
    <t>071-Multicultural Ed Cert Program</t>
  </si>
  <si>
    <t>Special Education</t>
  </si>
  <si>
    <t>059C-Child Special Ed and Lit Ed</t>
  </si>
  <si>
    <t>059G-Adol Special Ed and Lit Ed</t>
  </si>
  <si>
    <t>060C-Special Ed: Childhood Ed</t>
  </si>
  <si>
    <t>060E-Special Ed: Early Childhood Ed</t>
  </si>
  <si>
    <t>060G-Special Ed:Adolescence Ed.</t>
  </si>
  <si>
    <t>SP22</t>
  </si>
  <si>
    <t>072C-Social Justice Ed Studies</t>
  </si>
  <si>
    <t>sp21</t>
  </si>
  <si>
    <t>FA22</t>
  </si>
  <si>
    <t>501-General Studies</t>
  </si>
  <si>
    <t>507T-Theory/Composition</t>
  </si>
  <si>
    <t>SPR21</t>
  </si>
  <si>
    <t>FA14</t>
  </si>
  <si>
    <t>School</t>
  </si>
  <si>
    <t>508A-Biology 4+1</t>
  </si>
  <si>
    <t>270M-BA/BS MS Computer Science</t>
  </si>
  <si>
    <t>526-Environmental Science</t>
  </si>
  <si>
    <t>507L-Clinical Musicianship</t>
  </si>
  <si>
    <t>240-Digital Design and Fabrication</t>
  </si>
  <si>
    <t>060B-Special Ed: EC &amp; Childhood Ed</t>
  </si>
  <si>
    <t>Geography and Environmental Studies</t>
  </si>
  <si>
    <t>Interdisciplinary*</t>
  </si>
  <si>
    <t>SP23</t>
  </si>
  <si>
    <t>537-Latin American, Caribbean, and Latinx Studies</t>
  </si>
  <si>
    <t>033B-Adolescence Ed:Earth Science</t>
  </si>
  <si>
    <t>101C-BA/MAT Biology</t>
  </si>
  <si>
    <t>300-Studio Art</t>
  </si>
  <si>
    <t>507B-Composition</t>
  </si>
  <si>
    <t>S23</t>
  </si>
  <si>
    <t>107C-BS/MAT Mathematics</t>
  </si>
  <si>
    <t>602C-Early Childhood Studies CQUE</t>
  </si>
  <si>
    <t>602-Early Childhood Studies</t>
  </si>
  <si>
    <t>073-Adv Cert in Social Justice Edu</t>
  </si>
  <si>
    <t>FA23</t>
  </si>
  <si>
    <t>261H-Healthcare Management</t>
  </si>
  <si>
    <t>261U-Business Analytics</t>
  </si>
  <si>
    <t>SP22`</t>
  </si>
  <si>
    <t>SP24</t>
  </si>
  <si>
    <t>F23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</si>
</sst>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6">
    <border>
      <left/>
      <right/>
      <top/>
      <bottom/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thin">
        <color theme="8"/>
      </right>
      <top style="thin">
        <color theme="8" tint="0.79998168889431442"/>
      </top>
      <bottom style="thin">
        <color theme="0"/>
      </bottom>
      <diagonal/>
    </border>
    <border>
      <left/>
      <right/>
      <top/>
      <bottom style="medium">
        <color theme="8"/>
      </bottom>
      <diagonal/>
    </border>
    <border>
      <left/>
      <right style="thin">
        <color theme="8"/>
      </right>
      <top style="thin">
        <color theme="8" tint="0.79998168889431442"/>
      </top>
      <bottom style="thin">
        <color theme="0" tint="-0.14996795556505021"/>
      </bottom>
      <diagonal/>
    </border>
    <border>
      <left style="thin">
        <color theme="8"/>
      </left>
      <right style="thin">
        <color theme="8"/>
      </right>
      <top style="thin">
        <color theme="8" tint="0.79998168889431442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8"/>
      </left>
      <right style="thin">
        <color theme="8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8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8"/>
      </right>
      <top style="thin">
        <color theme="0"/>
      </top>
      <bottom style="thin">
        <color theme="0" tint="-0.1499679555650502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 tint="0.499984740745262"/>
      </right>
      <top style="thin">
        <color theme="0" tint="-0.14999847407452621"/>
      </top>
      <bottom style="thin">
        <color theme="0"/>
      </bottom>
      <diagonal/>
    </border>
    <border>
      <left style="thin">
        <color theme="0" tint="-0.44999542222357858"/>
      </left>
      <right style="thin">
        <color theme="0" tint="-0.44999542222357858"/>
      </right>
      <top style="thin">
        <color theme="0" tint="-0.44999542222357858"/>
      </top>
      <bottom style="thin">
        <color theme="0"/>
      </bottom>
      <diagonal/>
    </border>
    <border>
      <left/>
      <right/>
      <top style="thin">
        <color theme="0" tint="-0.14999847407452621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4999542222357858"/>
      </left>
      <right style="thin">
        <color theme="0" tint="-0.44999542222357858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4999542222357858"/>
      </left>
      <right style="thin">
        <color theme="0" tint="-0.44999542222357858"/>
      </right>
      <top style="thin">
        <color theme="0" tint="-0.14999847407452621"/>
      </top>
      <bottom style="thin">
        <color theme="0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theme="0" tint="-0.34998626667073579"/>
      </top>
      <bottom/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9" fontId="0" fillId="0" borderId="0" xfId="0" applyNumberFormat="1"/>
    <xf numFmtId="0" fontId="8" fillId="0" borderId="0" xfId="3"/>
    <xf numFmtId="0" fontId="3" fillId="0" borderId="0" xfId="0" applyFont="1"/>
    <xf numFmtId="0" fontId="9" fillId="0" borderId="0" xfId="0" applyFont="1"/>
    <xf numFmtId="0" fontId="10" fillId="2" borderId="2" xfId="0" applyFont="1" applyFill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10" fillId="0" borderId="1" xfId="0" applyFont="1" applyBorder="1"/>
    <xf numFmtId="0" fontId="10" fillId="2" borderId="2" xfId="0" applyFont="1" applyFill="1" applyBorder="1" applyAlignment="1">
      <alignment horizontal="right"/>
    </xf>
    <xf numFmtId="0" fontId="10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 indent="1"/>
    </xf>
    <xf numFmtId="0" fontId="9" fillId="0" borderId="7" xfId="0" applyFont="1" applyBorder="1"/>
    <xf numFmtId="0" fontId="9" fillId="0" borderId="0" xfId="0" applyFont="1" applyAlignment="1">
      <alignment horizontal="left" indent="1"/>
    </xf>
    <xf numFmtId="0" fontId="10" fillId="0" borderId="4" xfId="0" applyFont="1" applyBorder="1" applyAlignment="1">
      <alignment horizontal="left"/>
    </xf>
    <xf numFmtId="0" fontId="11" fillId="0" borderId="8" xfId="2" applyFont="1" applyBorder="1" applyAlignment="1">
      <alignment horizontal="left" wrapText="1" indent="1"/>
    </xf>
    <xf numFmtId="0" fontId="12" fillId="0" borderId="0" xfId="0" applyFont="1" applyAlignment="1">
      <alignment horizontal="left"/>
    </xf>
    <xf numFmtId="0" fontId="10" fillId="0" borderId="0" xfId="0" applyFont="1"/>
    <xf numFmtId="0" fontId="12" fillId="0" borderId="0" xfId="0" applyFont="1"/>
    <xf numFmtId="0" fontId="11" fillId="0" borderId="6" xfId="2" applyFont="1" applyBorder="1" applyAlignment="1">
      <alignment horizontal="left" wrapText="1" indent="1"/>
    </xf>
    <xf numFmtId="0" fontId="11" fillId="0" borderId="0" xfId="2" applyFont="1" applyAlignment="1">
      <alignment horizontal="left" wrapText="1" indent="1"/>
    </xf>
    <xf numFmtId="0" fontId="9" fillId="0" borderId="4" xfId="0" applyFont="1" applyBorder="1" applyAlignment="1">
      <alignment horizontal="left" indent="1"/>
    </xf>
    <xf numFmtId="0" fontId="9" fillId="0" borderId="5" xfId="0" applyFont="1" applyBorder="1"/>
    <xf numFmtId="0" fontId="13" fillId="0" borderId="0" xfId="0" applyFont="1"/>
    <xf numFmtId="0" fontId="10" fillId="0" borderId="5" xfId="0" applyFont="1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9" fontId="0" fillId="0" borderId="11" xfId="1" applyFont="1" applyBorder="1"/>
    <xf numFmtId="9" fontId="0" fillId="0" borderId="12" xfId="1" applyFont="1" applyBorder="1"/>
    <xf numFmtId="0" fontId="3" fillId="5" borderId="13" xfId="0" applyFont="1" applyFill="1" applyBorder="1" applyAlignment="1">
      <alignment horizontal="left"/>
    </xf>
    <xf numFmtId="0" fontId="3" fillId="0" borderId="16" xfId="0" applyFont="1" applyBorder="1" applyAlignment="1">
      <alignment horizontal="left" indent="1"/>
    </xf>
    <xf numFmtId="0" fontId="0" fillId="0" borderId="16" xfId="0" applyBorder="1" applyAlignment="1">
      <alignment horizontal="left" indent="2"/>
    </xf>
    <xf numFmtId="164" fontId="3" fillId="0" borderId="17" xfId="0" applyNumberFormat="1" applyFont="1" applyBorder="1"/>
    <xf numFmtId="164" fontId="3" fillId="0" borderId="18" xfId="0" applyNumberFormat="1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3" fillId="5" borderId="19" xfId="0" applyNumberFormat="1" applyFont="1" applyFill="1" applyBorder="1"/>
    <xf numFmtId="164" fontId="3" fillId="5" borderId="15" xfId="0" applyNumberFormat="1" applyFont="1" applyFill="1" applyBorder="1"/>
    <xf numFmtId="164" fontId="0" fillId="0" borderId="0" xfId="0" applyNumberFormat="1"/>
    <xf numFmtId="164" fontId="3" fillId="5" borderId="14" xfId="0" applyNumberFormat="1" applyFont="1" applyFill="1" applyBorder="1"/>
    <xf numFmtId="0" fontId="3" fillId="3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3" fillId="0" borderId="20" xfId="0" applyFont="1" applyBorder="1"/>
    <xf numFmtId="0" fontId="3" fillId="0" borderId="2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4" fillId="0" borderId="23" xfId="4" applyFont="1" applyBorder="1" applyAlignment="1">
      <alignment horizontal="right" wrapText="1"/>
    </xf>
    <xf numFmtId="0" fontId="10" fillId="0" borderId="10" xfId="0" applyFont="1" applyBorder="1"/>
    <xf numFmtId="0" fontId="9" fillId="0" borderId="9" xfId="0" applyFont="1" applyBorder="1"/>
    <xf numFmtId="0" fontId="14" fillId="0" borderId="23" xfId="4" applyFont="1" applyBorder="1" applyAlignment="1">
      <alignment wrapText="1"/>
    </xf>
    <xf numFmtId="0" fontId="14" fillId="0" borderId="23" xfId="5" applyFont="1" applyBorder="1" applyAlignment="1">
      <alignment wrapText="1"/>
    </xf>
    <xf numFmtId="0" fontId="10" fillId="2" borderId="2" xfId="0" applyFont="1" applyFill="1" applyBorder="1"/>
    <xf numFmtId="0" fontId="3" fillId="3" borderId="0" xfId="0" applyFont="1" applyFill="1" applyAlignment="1">
      <alignment horizontal="left" indent="3"/>
    </xf>
    <xf numFmtId="0" fontId="3" fillId="3" borderId="0" xfId="0" applyFont="1" applyFill="1" applyAlignment="1">
      <alignment horizontal="left" indent="4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10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12" fillId="0" borderId="0" xfId="0" applyFont="1" applyAlignment="1">
      <alignment horizontal="left" indent="1"/>
    </xf>
    <xf numFmtId="0" fontId="3" fillId="0" borderId="22" xfId="0" applyFont="1" applyBorder="1" applyAlignment="1">
      <alignment horizontal="center"/>
    </xf>
    <xf numFmtId="0" fontId="14" fillId="0" borderId="23" xfId="5" applyFont="1" applyBorder="1" applyAlignment="1">
      <alignment horizontal="right" wrapText="1"/>
    </xf>
    <xf numFmtId="0" fontId="10" fillId="0" borderId="0" xfId="0" applyFont="1" applyAlignment="1">
      <alignment horizontal="right"/>
    </xf>
    <xf numFmtId="0" fontId="0" fillId="0" borderId="16" xfId="0" applyBorder="1" applyAlignment="1">
      <alignment horizontal="left" indent="1"/>
    </xf>
    <xf numFmtId="0" fontId="14" fillId="0" borderId="23" xfId="6" applyFont="1" applyBorder="1" applyAlignment="1">
      <alignment horizontal="right" wrapText="1"/>
    </xf>
    <xf numFmtId="0" fontId="14" fillId="0" borderId="24" xfId="6" applyFont="1" applyBorder="1" applyAlignment="1">
      <alignment horizontal="right" wrapText="1"/>
    </xf>
    <xf numFmtId="0" fontId="14" fillId="0" borderId="0" xfId="6" applyFont="1" applyAlignment="1">
      <alignment horizontal="right" wrapText="1"/>
    </xf>
    <xf numFmtId="0" fontId="0" fillId="0" borderId="25" xfId="0" applyBorder="1" applyAlignment="1">
      <alignment horizontal="center"/>
    </xf>
    <xf numFmtId="0" fontId="0" fillId="0" borderId="25" xfId="0" applyBorder="1"/>
    <xf numFmtId="0" fontId="15" fillId="4" borderId="0" xfId="0" applyFont="1" applyFill="1" applyAlignment="1">
      <alignment horizontal="center" wrapText="1"/>
    </xf>
    <xf numFmtId="0" fontId="15" fillId="4" borderId="0" xfId="0" applyFont="1" applyFill="1" applyAlignment="1">
      <alignment horizontal="center"/>
    </xf>
    <xf numFmtId="9" fontId="0" fillId="0" borderId="25" xfId="1" applyFont="1" applyBorder="1"/>
    <xf numFmtId="164" fontId="9" fillId="0" borderId="7" xfId="0" applyNumberFormat="1" applyFont="1" applyBorder="1"/>
    <xf numFmtId="164" fontId="14" fillId="0" borderId="23" xfId="4" applyNumberFormat="1" applyFont="1" applyBorder="1" applyAlignment="1">
      <alignment horizontal="right" wrapText="1"/>
    </xf>
    <xf numFmtId="164" fontId="9" fillId="0" borderId="0" xfId="0" applyNumberFormat="1" applyFont="1"/>
    <xf numFmtId="164" fontId="14" fillId="0" borderId="23" xfId="5" applyNumberFormat="1" applyFont="1" applyBorder="1" applyAlignment="1">
      <alignment horizontal="right" wrapText="1"/>
    </xf>
    <xf numFmtId="164" fontId="14" fillId="0" borderId="23" xfId="6" applyNumberFormat="1" applyFont="1" applyBorder="1" applyAlignment="1">
      <alignment horizontal="right" wrapText="1"/>
    </xf>
    <xf numFmtId="0" fontId="3" fillId="0" borderId="21" xfId="0" applyFont="1" applyBorder="1"/>
    <xf numFmtId="0" fontId="3" fillId="0" borderId="22" xfId="0" applyFont="1" applyBorder="1"/>
    <xf numFmtId="0" fontId="14" fillId="0" borderId="23" xfId="7" applyFont="1" applyBorder="1" applyAlignment="1">
      <alignment horizontal="right" wrapText="1"/>
    </xf>
    <xf numFmtId="0" fontId="9" fillId="0" borderId="0" xfId="0" applyFont="1" applyAlignment="1">
      <alignment horizontal="right"/>
    </xf>
  </cellXfs>
  <cellStyles count="8">
    <cellStyle name="Hyperlink" xfId="3" builtinId="8"/>
    <cellStyle name="Normal" xfId="0" builtinId="0"/>
    <cellStyle name="Normal_LA&amp;S" xfId="2" xr:uid="{00000000-0005-0000-0000-000002000000}"/>
    <cellStyle name="Normal_one row per stu summary" xfId="5" xr:uid="{00000000-0005-0000-0000-000003000000}"/>
    <cellStyle name="Normal_one row per stu summary_1" xfId="4" xr:uid="{00000000-0005-0000-0000-000004000000}"/>
    <cellStyle name="Normal_one row per stu summary_2" xfId="6" xr:uid="{86141A09-FD36-4592-8CED-D377452A6D0B}"/>
    <cellStyle name="Normal_School summary" xfId="7" xr:uid="{07099884-8C52-410F-9E02-73BA5D367ED0}"/>
    <cellStyle name="Percent" xfId="1" builtinId="5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7BA79D"/>
      <color rgb="FF968C8C"/>
      <color rgb="FFD8B25C"/>
      <color rgb="FFA5AB81"/>
      <color rgb="FFDD8047"/>
      <color rgb="FF94B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 </a:t>
            </a:r>
            <a:r>
              <a:rPr lang="en-US"/>
              <a:t>Undergradutes Enrollment </a:t>
            </a:r>
            <a:r>
              <a:rPr lang="en-US" baseline="0"/>
              <a:t>By School/College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692662650668748"/>
          <c:y val="0.12098508001987324"/>
          <c:w val="0.8054951889709242"/>
          <c:h val="0.7349796500102878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Summary!$A$3</c:f>
              <c:strCache>
                <c:ptCount val="1"/>
                <c:pt idx="0">
                  <c:v>LAS </c:v>
                </c:pt>
              </c:strCache>
            </c:strRef>
          </c:tx>
          <c:spPr>
            <a:solidFill>
              <a:srgbClr val="94B6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Summary!$B$2:$K$2</c:f>
              <c:strCache>
                <c:ptCount val="10"/>
                <c:pt idx="0">
                  <c:v>FA14</c:v>
                </c:pt>
                <c:pt idx="1">
                  <c:v>FA15</c:v>
                </c:pt>
                <c:pt idx="2">
                  <c:v>FA16</c:v>
                </c:pt>
                <c:pt idx="3">
                  <c:v>FA17</c:v>
                </c:pt>
                <c:pt idx="4">
                  <c:v>FA18</c:v>
                </c:pt>
                <c:pt idx="5">
                  <c:v>FA19</c:v>
                </c:pt>
                <c:pt idx="6">
                  <c:v>FA20</c:v>
                </c:pt>
                <c:pt idx="7">
                  <c:v>FA21</c:v>
                </c:pt>
                <c:pt idx="8">
                  <c:v>FA22</c:v>
                </c:pt>
                <c:pt idx="9">
                  <c:v>FA23</c:v>
                </c:pt>
              </c:strCache>
            </c:strRef>
          </c:cat>
          <c:val>
            <c:numRef>
              <c:f>Summary!$B$3:$K$3</c:f>
              <c:numCache>
                <c:formatCode>General</c:formatCode>
                <c:ptCount val="10"/>
                <c:pt idx="0">
                  <c:v>2283</c:v>
                </c:pt>
                <c:pt idx="1">
                  <c:v>2377</c:v>
                </c:pt>
                <c:pt idx="2">
                  <c:v>2366</c:v>
                </c:pt>
                <c:pt idx="3">
                  <c:v>2322</c:v>
                </c:pt>
                <c:pt idx="4">
                  <c:v>2318</c:v>
                </c:pt>
                <c:pt idx="5">
                  <c:v>2375</c:v>
                </c:pt>
                <c:pt idx="6">
                  <c:v>2207</c:v>
                </c:pt>
                <c:pt idx="7">
                  <c:v>1985</c:v>
                </c:pt>
                <c:pt idx="8">
                  <c:v>2006</c:v>
                </c:pt>
                <c:pt idx="9">
                  <c:v>2090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7-428B-9FF7-0C6414AAEC37}"/>
            </c:ext>
          </c:extLst>
        </c:ser>
        <c:ser>
          <c:idx val="1"/>
          <c:order val="1"/>
          <c:tx>
            <c:strRef>
              <c:f>Summary!$A$4</c:f>
              <c:strCache>
                <c:ptCount val="1"/>
                <c:pt idx="0">
                  <c:v>BUS</c:v>
                </c:pt>
              </c:strCache>
            </c:strRef>
          </c:tx>
          <c:spPr>
            <a:solidFill>
              <a:srgbClr val="DD804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Summary!$B$2:$K$2</c:f>
              <c:strCache>
                <c:ptCount val="10"/>
                <c:pt idx="0">
                  <c:v>FA14</c:v>
                </c:pt>
                <c:pt idx="1">
                  <c:v>FA15</c:v>
                </c:pt>
                <c:pt idx="2">
                  <c:v>FA16</c:v>
                </c:pt>
                <c:pt idx="3">
                  <c:v>FA17</c:v>
                </c:pt>
                <c:pt idx="4">
                  <c:v>FA18</c:v>
                </c:pt>
                <c:pt idx="5">
                  <c:v>FA19</c:v>
                </c:pt>
                <c:pt idx="6">
                  <c:v>FA20</c:v>
                </c:pt>
                <c:pt idx="7">
                  <c:v>FA21</c:v>
                </c:pt>
                <c:pt idx="8">
                  <c:v>FA22</c:v>
                </c:pt>
                <c:pt idx="9">
                  <c:v>FA23</c:v>
                </c:pt>
              </c:strCache>
            </c:strRef>
          </c:cat>
          <c:val>
            <c:numRef>
              <c:f>Summary!$B$4:$K$4</c:f>
              <c:numCache>
                <c:formatCode>General</c:formatCode>
                <c:ptCount val="10"/>
                <c:pt idx="0">
                  <c:v>863</c:v>
                </c:pt>
                <c:pt idx="1">
                  <c:v>854</c:v>
                </c:pt>
                <c:pt idx="2">
                  <c:v>902</c:v>
                </c:pt>
                <c:pt idx="3">
                  <c:v>852</c:v>
                </c:pt>
                <c:pt idx="4">
                  <c:v>798</c:v>
                </c:pt>
                <c:pt idx="5">
                  <c:v>790</c:v>
                </c:pt>
                <c:pt idx="6">
                  <c:v>759</c:v>
                </c:pt>
                <c:pt idx="7">
                  <c:v>732</c:v>
                </c:pt>
                <c:pt idx="8">
                  <c:v>618</c:v>
                </c:pt>
                <c:pt idx="9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07-428B-9FF7-0C6414AAEC37}"/>
            </c:ext>
          </c:extLst>
        </c:ser>
        <c:ser>
          <c:idx val="2"/>
          <c:order val="2"/>
          <c:tx>
            <c:strRef>
              <c:f>Summary!$A$5</c:f>
              <c:strCache>
                <c:ptCount val="1"/>
                <c:pt idx="0">
                  <c:v>SCI</c:v>
                </c:pt>
              </c:strCache>
            </c:strRef>
          </c:tx>
          <c:spPr>
            <a:solidFill>
              <a:srgbClr val="A5AB8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Summary!$B$2:$K$2</c:f>
              <c:strCache>
                <c:ptCount val="10"/>
                <c:pt idx="0">
                  <c:v>FA14</c:v>
                </c:pt>
                <c:pt idx="1">
                  <c:v>FA15</c:v>
                </c:pt>
                <c:pt idx="2">
                  <c:v>FA16</c:v>
                </c:pt>
                <c:pt idx="3">
                  <c:v>FA17</c:v>
                </c:pt>
                <c:pt idx="4">
                  <c:v>FA18</c:v>
                </c:pt>
                <c:pt idx="5">
                  <c:v>FA19</c:v>
                </c:pt>
                <c:pt idx="6">
                  <c:v>FA20</c:v>
                </c:pt>
                <c:pt idx="7">
                  <c:v>FA21</c:v>
                </c:pt>
                <c:pt idx="8">
                  <c:v>FA22</c:v>
                </c:pt>
                <c:pt idx="9">
                  <c:v>FA23</c:v>
                </c:pt>
              </c:strCache>
            </c:strRef>
          </c:cat>
          <c:val>
            <c:numRef>
              <c:f>Summary!$B$5:$K$5</c:f>
              <c:numCache>
                <c:formatCode>General</c:formatCode>
                <c:ptCount val="10"/>
                <c:pt idx="0">
                  <c:v>873</c:v>
                </c:pt>
                <c:pt idx="1">
                  <c:v>998</c:v>
                </c:pt>
                <c:pt idx="2">
                  <c:v>1029</c:v>
                </c:pt>
                <c:pt idx="3">
                  <c:v>1020</c:v>
                </c:pt>
                <c:pt idx="4">
                  <c:v>1063</c:v>
                </c:pt>
                <c:pt idx="5">
                  <c:v>1079</c:v>
                </c:pt>
                <c:pt idx="6">
                  <c:v>971</c:v>
                </c:pt>
                <c:pt idx="7">
                  <c:v>831</c:v>
                </c:pt>
                <c:pt idx="8">
                  <c:v>997</c:v>
                </c:pt>
                <c:pt idx="9">
                  <c:v>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07-428B-9FF7-0C6414AAEC37}"/>
            </c:ext>
          </c:extLst>
        </c:ser>
        <c:ser>
          <c:idx val="3"/>
          <c:order val="3"/>
          <c:tx>
            <c:strRef>
              <c:f>Summary!$A$6</c:f>
              <c:strCache>
                <c:ptCount val="1"/>
                <c:pt idx="0">
                  <c:v>FPA</c:v>
                </c:pt>
              </c:strCache>
            </c:strRef>
          </c:tx>
          <c:spPr>
            <a:solidFill>
              <a:srgbClr val="D8B25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Summary!$B$2:$K$2</c:f>
              <c:strCache>
                <c:ptCount val="10"/>
                <c:pt idx="0">
                  <c:v>FA14</c:v>
                </c:pt>
                <c:pt idx="1">
                  <c:v>FA15</c:v>
                </c:pt>
                <c:pt idx="2">
                  <c:v>FA16</c:v>
                </c:pt>
                <c:pt idx="3">
                  <c:v>FA17</c:v>
                </c:pt>
                <c:pt idx="4">
                  <c:v>FA18</c:v>
                </c:pt>
                <c:pt idx="5">
                  <c:v>FA19</c:v>
                </c:pt>
                <c:pt idx="6">
                  <c:v>FA20</c:v>
                </c:pt>
                <c:pt idx="7">
                  <c:v>FA21</c:v>
                </c:pt>
                <c:pt idx="8">
                  <c:v>FA22</c:v>
                </c:pt>
                <c:pt idx="9">
                  <c:v>FA23</c:v>
                </c:pt>
              </c:strCache>
            </c:strRef>
          </c:cat>
          <c:val>
            <c:numRef>
              <c:f>Summary!$B$6:$K$6</c:f>
              <c:numCache>
                <c:formatCode>General</c:formatCode>
                <c:ptCount val="10"/>
                <c:pt idx="0">
                  <c:v>767</c:v>
                </c:pt>
                <c:pt idx="1">
                  <c:v>762</c:v>
                </c:pt>
                <c:pt idx="2">
                  <c:v>749</c:v>
                </c:pt>
                <c:pt idx="3">
                  <c:v>779</c:v>
                </c:pt>
                <c:pt idx="4">
                  <c:v>762</c:v>
                </c:pt>
                <c:pt idx="5">
                  <c:v>814</c:v>
                </c:pt>
                <c:pt idx="6">
                  <c:v>764</c:v>
                </c:pt>
                <c:pt idx="7">
                  <c:v>719</c:v>
                </c:pt>
                <c:pt idx="8">
                  <c:v>723</c:v>
                </c:pt>
                <c:pt idx="9">
                  <c:v>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07-428B-9FF7-0C6414AAEC37}"/>
            </c:ext>
          </c:extLst>
        </c:ser>
        <c:ser>
          <c:idx val="4"/>
          <c:order val="4"/>
          <c:tx>
            <c:strRef>
              <c:f>Summary!$A$7</c:f>
              <c:strCache>
                <c:ptCount val="1"/>
                <c:pt idx="0">
                  <c:v>EDU</c:v>
                </c:pt>
              </c:strCache>
            </c:strRef>
          </c:tx>
          <c:spPr>
            <a:solidFill>
              <a:srgbClr val="968C8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Summary!$B$2:$K$2</c:f>
              <c:strCache>
                <c:ptCount val="10"/>
                <c:pt idx="0">
                  <c:v>FA14</c:v>
                </c:pt>
                <c:pt idx="1">
                  <c:v>FA15</c:v>
                </c:pt>
                <c:pt idx="2">
                  <c:v>FA16</c:v>
                </c:pt>
                <c:pt idx="3">
                  <c:v>FA17</c:v>
                </c:pt>
                <c:pt idx="4">
                  <c:v>FA18</c:v>
                </c:pt>
                <c:pt idx="5">
                  <c:v>FA19</c:v>
                </c:pt>
                <c:pt idx="6">
                  <c:v>FA20</c:v>
                </c:pt>
                <c:pt idx="7">
                  <c:v>FA21</c:v>
                </c:pt>
                <c:pt idx="8">
                  <c:v>FA22</c:v>
                </c:pt>
                <c:pt idx="9">
                  <c:v>FA23</c:v>
                </c:pt>
              </c:strCache>
            </c:strRef>
          </c:cat>
          <c:val>
            <c:numRef>
              <c:f>Summary!$B$7:$K$7</c:f>
              <c:numCache>
                <c:formatCode>General</c:formatCode>
                <c:ptCount val="10"/>
                <c:pt idx="0">
                  <c:v>503</c:v>
                </c:pt>
                <c:pt idx="1">
                  <c:v>462</c:v>
                </c:pt>
                <c:pt idx="2">
                  <c:v>496</c:v>
                </c:pt>
                <c:pt idx="3">
                  <c:v>490</c:v>
                </c:pt>
                <c:pt idx="4">
                  <c:v>518</c:v>
                </c:pt>
                <c:pt idx="5">
                  <c:v>630</c:v>
                </c:pt>
                <c:pt idx="6">
                  <c:v>616</c:v>
                </c:pt>
                <c:pt idx="7">
                  <c:v>629</c:v>
                </c:pt>
                <c:pt idx="8">
                  <c:v>598</c:v>
                </c:pt>
                <c:pt idx="9">
                  <c:v>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307-428B-9FF7-0C6414AAEC37}"/>
            </c:ext>
          </c:extLst>
        </c:ser>
        <c:ser>
          <c:idx val="5"/>
          <c:order val="5"/>
          <c:tx>
            <c:strRef>
              <c:f>Summary!$A$8</c:f>
              <c:strCache>
                <c:ptCount val="1"/>
                <c:pt idx="0">
                  <c:v>Undeclared</c:v>
                </c:pt>
              </c:strCache>
            </c:strRef>
          </c:tx>
          <c:spPr>
            <a:solidFill>
              <a:srgbClr val="7BA79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Summary!$B$2:$K$2</c:f>
              <c:strCache>
                <c:ptCount val="10"/>
                <c:pt idx="0">
                  <c:v>FA14</c:v>
                </c:pt>
                <c:pt idx="1">
                  <c:v>FA15</c:v>
                </c:pt>
                <c:pt idx="2">
                  <c:v>FA16</c:v>
                </c:pt>
                <c:pt idx="3">
                  <c:v>FA17</c:v>
                </c:pt>
                <c:pt idx="4">
                  <c:v>FA18</c:v>
                </c:pt>
                <c:pt idx="5">
                  <c:v>FA19</c:v>
                </c:pt>
                <c:pt idx="6">
                  <c:v>FA20</c:v>
                </c:pt>
                <c:pt idx="7">
                  <c:v>FA21</c:v>
                </c:pt>
                <c:pt idx="8">
                  <c:v>FA22</c:v>
                </c:pt>
                <c:pt idx="9">
                  <c:v>FA23</c:v>
                </c:pt>
              </c:strCache>
            </c:strRef>
          </c:cat>
          <c:val>
            <c:numRef>
              <c:f>Summary!$B$8:$K$8</c:f>
              <c:numCache>
                <c:formatCode>General</c:formatCode>
                <c:ptCount val="10"/>
                <c:pt idx="0">
                  <c:v>1199</c:v>
                </c:pt>
                <c:pt idx="1">
                  <c:v>1048</c:v>
                </c:pt>
                <c:pt idx="2">
                  <c:v>1045</c:v>
                </c:pt>
                <c:pt idx="3">
                  <c:v>1150</c:v>
                </c:pt>
                <c:pt idx="4">
                  <c:v>1127</c:v>
                </c:pt>
                <c:pt idx="5">
                  <c:v>984</c:v>
                </c:pt>
                <c:pt idx="6">
                  <c:v>1128</c:v>
                </c:pt>
                <c:pt idx="7">
                  <c:v>1246</c:v>
                </c:pt>
                <c:pt idx="8">
                  <c:v>1048</c:v>
                </c:pt>
                <c:pt idx="9">
                  <c:v>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307-428B-9FF7-0C6414AAEC3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273693768"/>
        <c:axId val="471084968"/>
      </c:barChart>
      <c:catAx>
        <c:axId val="273693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084968"/>
        <c:crosses val="autoZero"/>
        <c:auto val="1"/>
        <c:lblAlgn val="ctr"/>
        <c:lblOffset val="100"/>
        <c:noMultiLvlLbl val="0"/>
      </c:catAx>
      <c:valAx>
        <c:axId val="471084968"/>
        <c:scaling>
          <c:orientation val="minMax"/>
          <c:max val="7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693768"/>
        <c:crosses val="autoZero"/>
        <c:crossBetween val="between"/>
        <c:majorUnit val="2000"/>
        <c:minorUnit val="1000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Undergraduates % By School/College </a:t>
            </a:r>
          </a:p>
        </c:rich>
      </c:tx>
      <c:layout>
        <c:manualLayout>
          <c:xMode val="edge"/>
          <c:yMode val="edge"/>
          <c:x val="0.20533063427800269"/>
          <c:y val="1.98807157057654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Summary!$M$3</c:f>
              <c:strCache>
                <c:ptCount val="1"/>
                <c:pt idx="0">
                  <c:v>LAS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Summary!$N$2:$W$2</c:f>
              <c:strCache>
                <c:ptCount val="10"/>
                <c:pt idx="0">
                  <c:v>FA14</c:v>
                </c:pt>
                <c:pt idx="1">
                  <c:v>FA15</c:v>
                </c:pt>
                <c:pt idx="2">
                  <c:v>FA16</c:v>
                </c:pt>
                <c:pt idx="3">
                  <c:v>FA17</c:v>
                </c:pt>
                <c:pt idx="4">
                  <c:v>FA18</c:v>
                </c:pt>
                <c:pt idx="5">
                  <c:v>FA19</c:v>
                </c:pt>
                <c:pt idx="6">
                  <c:v>FA20</c:v>
                </c:pt>
                <c:pt idx="7">
                  <c:v>FA21</c:v>
                </c:pt>
                <c:pt idx="8">
                  <c:v>FA22</c:v>
                </c:pt>
                <c:pt idx="9">
                  <c:v>FA23</c:v>
                </c:pt>
              </c:strCache>
            </c:strRef>
          </c:cat>
          <c:val>
            <c:numRef>
              <c:f>Summary!$N$3:$W$3</c:f>
              <c:numCache>
                <c:formatCode>0%</c:formatCode>
                <c:ptCount val="10"/>
                <c:pt idx="0">
                  <c:v>0.35188039457459924</c:v>
                </c:pt>
                <c:pt idx="1">
                  <c:v>0.36563605599138593</c:v>
                </c:pt>
                <c:pt idx="2">
                  <c:v>0.35919234856535598</c:v>
                </c:pt>
                <c:pt idx="3">
                  <c:v>0.35112656887947979</c:v>
                </c:pt>
                <c:pt idx="4">
                  <c:v>0.351958700273307</c:v>
                </c:pt>
                <c:pt idx="5">
                  <c:v>0.35596522781774581</c:v>
                </c:pt>
                <c:pt idx="6">
                  <c:v>0.34243599689681925</c:v>
                </c:pt>
                <c:pt idx="7">
                  <c:v>0.32318463041354606</c:v>
                </c:pt>
                <c:pt idx="8">
                  <c:v>0.33489148580968281</c:v>
                </c:pt>
                <c:pt idx="9">
                  <c:v>0.34706077715044836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8-42A4-B49D-F1B967C02623}"/>
            </c:ext>
          </c:extLst>
        </c:ser>
        <c:ser>
          <c:idx val="1"/>
          <c:order val="1"/>
          <c:tx>
            <c:strRef>
              <c:f>Summary!$M$4</c:f>
              <c:strCache>
                <c:ptCount val="1"/>
                <c:pt idx="0">
                  <c:v>BUS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Summary!$N$2:$W$2</c:f>
              <c:strCache>
                <c:ptCount val="10"/>
                <c:pt idx="0">
                  <c:v>FA14</c:v>
                </c:pt>
                <c:pt idx="1">
                  <c:v>FA15</c:v>
                </c:pt>
                <c:pt idx="2">
                  <c:v>FA16</c:v>
                </c:pt>
                <c:pt idx="3">
                  <c:v>FA17</c:v>
                </c:pt>
                <c:pt idx="4">
                  <c:v>FA18</c:v>
                </c:pt>
                <c:pt idx="5">
                  <c:v>FA19</c:v>
                </c:pt>
                <c:pt idx="6">
                  <c:v>FA20</c:v>
                </c:pt>
                <c:pt idx="7">
                  <c:v>FA21</c:v>
                </c:pt>
                <c:pt idx="8">
                  <c:v>FA22</c:v>
                </c:pt>
                <c:pt idx="9">
                  <c:v>FA23</c:v>
                </c:pt>
              </c:strCache>
            </c:strRef>
          </c:cat>
          <c:val>
            <c:numRef>
              <c:f>Summary!$N$4:$W$4</c:f>
              <c:numCache>
                <c:formatCode>0%</c:formatCode>
                <c:ptCount val="10"/>
                <c:pt idx="0">
                  <c:v>0.13301479654747225</c:v>
                </c:pt>
                <c:pt idx="1">
                  <c:v>0.13136440547608061</c:v>
                </c:pt>
                <c:pt idx="2">
                  <c:v>0.13693638985881282</c:v>
                </c:pt>
                <c:pt idx="3">
                  <c:v>0.12883713896869803</c:v>
                </c:pt>
                <c:pt idx="4">
                  <c:v>0.12116610993015488</c:v>
                </c:pt>
                <c:pt idx="5">
                  <c:v>0.1184052757793765</c:v>
                </c:pt>
                <c:pt idx="6">
                  <c:v>0.11776570985259892</c:v>
                </c:pt>
                <c:pt idx="7">
                  <c:v>0.11917942038423966</c:v>
                </c:pt>
                <c:pt idx="8">
                  <c:v>0.10317195325542571</c:v>
                </c:pt>
                <c:pt idx="9">
                  <c:v>0.10793756227167055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78-42A4-B49D-F1B967C02623}"/>
            </c:ext>
          </c:extLst>
        </c:ser>
        <c:ser>
          <c:idx val="2"/>
          <c:order val="2"/>
          <c:tx>
            <c:strRef>
              <c:f>Summary!$M$5</c:f>
              <c:strCache>
                <c:ptCount val="1"/>
                <c:pt idx="0">
                  <c:v>SCI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Summary!$N$2:$W$2</c:f>
              <c:strCache>
                <c:ptCount val="10"/>
                <c:pt idx="0">
                  <c:v>FA14</c:v>
                </c:pt>
                <c:pt idx="1">
                  <c:v>FA15</c:v>
                </c:pt>
                <c:pt idx="2">
                  <c:v>FA16</c:v>
                </c:pt>
                <c:pt idx="3">
                  <c:v>FA17</c:v>
                </c:pt>
                <c:pt idx="4">
                  <c:v>FA18</c:v>
                </c:pt>
                <c:pt idx="5">
                  <c:v>FA19</c:v>
                </c:pt>
                <c:pt idx="6">
                  <c:v>FA20</c:v>
                </c:pt>
                <c:pt idx="7">
                  <c:v>FA21</c:v>
                </c:pt>
                <c:pt idx="8">
                  <c:v>FA22</c:v>
                </c:pt>
                <c:pt idx="9">
                  <c:v>FA23</c:v>
                </c:pt>
              </c:strCache>
            </c:strRef>
          </c:cat>
          <c:val>
            <c:numRef>
              <c:f>Summary!$N$5:$W$5</c:f>
              <c:numCache>
                <c:formatCode>0%</c:formatCode>
                <c:ptCount val="10"/>
                <c:pt idx="0">
                  <c:v>0.13455610357583231</c:v>
                </c:pt>
                <c:pt idx="1">
                  <c:v>0.15351484387017381</c:v>
                </c:pt>
                <c:pt idx="2">
                  <c:v>0.15621679064824653</c:v>
                </c:pt>
                <c:pt idx="3">
                  <c:v>0.15424164524421594</c:v>
                </c:pt>
                <c:pt idx="4">
                  <c:v>0.16140297600971759</c:v>
                </c:pt>
                <c:pt idx="5">
                  <c:v>0.16172062350119903</c:v>
                </c:pt>
                <c:pt idx="6">
                  <c:v>0.15065942591155934</c:v>
                </c:pt>
                <c:pt idx="7">
                  <c:v>0.13529794855096061</c:v>
                </c:pt>
                <c:pt idx="8">
                  <c:v>0.16644407345575959</c:v>
                </c:pt>
                <c:pt idx="9">
                  <c:v>0.16871471272002658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78-42A4-B49D-F1B967C02623}"/>
            </c:ext>
          </c:extLst>
        </c:ser>
        <c:ser>
          <c:idx val="3"/>
          <c:order val="3"/>
          <c:tx>
            <c:strRef>
              <c:f>Summary!$M$6</c:f>
              <c:strCache>
                <c:ptCount val="1"/>
                <c:pt idx="0">
                  <c:v>FPA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Summary!$N$2:$W$2</c:f>
              <c:strCache>
                <c:ptCount val="10"/>
                <c:pt idx="0">
                  <c:v>FA14</c:v>
                </c:pt>
                <c:pt idx="1">
                  <c:v>FA15</c:v>
                </c:pt>
                <c:pt idx="2">
                  <c:v>FA16</c:v>
                </c:pt>
                <c:pt idx="3">
                  <c:v>FA17</c:v>
                </c:pt>
                <c:pt idx="4">
                  <c:v>FA18</c:v>
                </c:pt>
                <c:pt idx="5">
                  <c:v>FA19</c:v>
                </c:pt>
                <c:pt idx="6">
                  <c:v>FA20</c:v>
                </c:pt>
                <c:pt idx="7">
                  <c:v>FA21</c:v>
                </c:pt>
                <c:pt idx="8">
                  <c:v>FA22</c:v>
                </c:pt>
                <c:pt idx="9">
                  <c:v>FA23</c:v>
                </c:pt>
              </c:strCache>
            </c:strRef>
          </c:cat>
          <c:val>
            <c:numRef>
              <c:f>Summary!$N$6:$W$6</c:f>
              <c:numCache>
                <c:formatCode>0%</c:formatCode>
                <c:ptCount val="10"/>
                <c:pt idx="0">
                  <c:v>0.11821824907521579</c:v>
                </c:pt>
                <c:pt idx="1">
                  <c:v>0.1172127365020766</c:v>
                </c:pt>
                <c:pt idx="2">
                  <c:v>0.11370882040382571</c:v>
                </c:pt>
                <c:pt idx="3">
                  <c:v>0.11779827612278845</c:v>
                </c:pt>
                <c:pt idx="4">
                  <c:v>0.1156999696325539</c:v>
                </c:pt>
                <c:pt idx="5">
                  <c:v>0.12200239808153478</c:v>
                </c:pt>
                <c:pt idx="6">
                  <c:v>0.11854150504266874</c:v>
                </c:pt>
                <c:pt idx="7">
                  <c:v>0.11706284597850863</c:v>
                </c:pt>
                <c:pt idx="8">
                  <c:v>0.12070116861435726</c:v>
                </c:pt>
                <c:pt idx="9">
                  <c:v>0.13251411491198936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78-42A4-B49D-F1B967C02623}"/>
            </c:ext>
          </c:extLst>
        </c:ser>
        <c:ser>
          <c:idx val="4"/>
          <c:order val="4"/>
          <c:tx>
            <c:strRef>
              <c:f>Summary!$M$7</c:f>
              <c:strCache>
                <c:ptCount val="1"/>
                <c:pt idx="0">
                  <c:v>EDU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Summary!$N$2:$W$2</c:f>
              <c:strCache>
                <c:ptCount val="10"/>
                <c:pt idx="0">
                  <c:v>FA14</c:v>
                </c:pt>
                <c:pt idx="1">
                  <c:v>FA15</c:v>
                </c:pt>
                <c:pt idx="2">
                  <c:v>FA16</c:v>
                </c:pt>
                <c:pt idx="3">
                  <c:v>FA17</c:v>
                </c:pt>
                <c:pt idx="4">
                  <c:v>FA18</c:v>
                </c:pt>
                <c:pt idx="5">
                  <c:v>FA19</c:v>
                </c:pt>
                <c:pt idx="6">
                  <c:v>FA20</c:v>
                </c:pt>
                <c:pt idx="7">
                  <c:v>FA21</c:v>
                </c:pt>
                <c:pt idx="8">
                  <c:v>FA22</c:v>
                </c:pt>
                <c:pt idx="9">
                  <c:v>FA23</c:v>
                </c:pt>
              </c:strCache>
            </c:strRef>
          </c:cat>
          <c:val>
            <c:numRef>
              <c:f>Summary!$N$7:$W$7</c:f>
              <c:numCache>
                <c:formatCode>0%</c:formatCode>
                <c:ptCount val="10"/>
                <c:pt idx="0">
                  <c:v>7.7527743526510484E-2</c:v>
                </c:pt>
                <c:pt idx="1">
                  <c:v>7.1065989847715741E-2</c:v>
                </c:pt>
                <c:pt idx="2">
                  <c:v>7.5299833004402614E-2</c:v>
                </c:pt>
                <c:pt idx="3">
                  <c:v>7.4096476636927269E-2</c:v>
                </c:pt>
                <c:pt idx="4">
                  <c:v>7.8651685393258425E-2</c:v>
                </c:pt>
                <c:pt idx="5">
                  <c:v>9.4424460431654672E-2</c:v>
                </c:pt>
                <c:pt idx="6">
                  <c:v>9.5577967416602017E-2</c:v>
                </c:pt>
                <c:pt idx="7">
                  <c:v>0.10240963855421686</c:v>
                </c:pt>
                <c:pt idx="8">
                  <c:v>9.9833055091819695E-2</c:v>
                </c:pt>
                <c:pt idx="9">
                  <c:v>9.4985054799070073E-2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78-42A4-B49D-F1B967C02623}"/>
            </c:ext>
          </c:extLst>
        </c:ser>
        <c:ser>
          <c:idx val="5"/>
          <c:order val="5"/>
          <c:tx>
            <c:strRef>
              <c:f>Summary!$M$8</c:f>
              <c:strCache>
                <c:ptCount val="1"/>
                <c:pt idx="0">
                  <c:v>Undeclared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Summary!$N$2:$W$2</c:f>
              <c:strCache>
                <c:ptCount val="10"/>
                <c:pt idx="0">
                  <c:v>FA14</c:v>
                </c:pt>
                <c:pt idx="1">
                  <c:v>FA15</c:v>
                </c:pt>
                <c:pt idx="2">
                  <c:v>FA16</c:v>
                </c:pt>
                <c:pt idx="3">
                  <c:v>FA17</c:v>
                </c:pt>
                <c:pt idx="4">
                  <c:v>FA18</c:v>
                </c:pt>
                <c:pt idx="5">
                  <c:v>FA19</c:v>
                </c:pt>
                <c:pt idx="6">
                  <c:v>FA20</c:v>
                </c:pt>
                <c:pt idx="7">
                  <c:v>FA21</c:v>
                </c:pt>
                <c:pt idx="8">
                  <c:v>FA22</c:v>
                </c:pt>
                <c:pt idx="9">
                  <c:v>FA23</c:v>
                </c:pt>
              </c:strCache>
            </c:strRef>
          </c:cat>
          <c:val>
            <c:numRef>
              <c:f>Summary!$N$8:$W$8</c:f>
              <c:numCache>
                <c:formatCode>0%</c:formatCode>
                <c:ptCount val="10"/>
                <c:pt idx="0">
                  <c:v>0.18480271270036991</c:v>
                </c:pt>
                <c:pt idx="1">
                  <c:v>0.16120596831256731</c:v>
                </c:pt>
                <c:pt idx="2">
                  <c:v>0.1586458175193563</c:v>
                </c:pt>
                <c:pt idx="3">
                  <c:v>0.17389989414789053</c:v>
                </c:pt>
                <c:pt idx="4">
                  <c:v>0.17112055876100821</c:v>
                </c:pt>
                <c:pt idx="5">
                  <c:v>0.14748201438848921</c:v>
                </c:pt>
                <c:pt idx="6">
                  <c:v>0.17501939487975174</c:v>
                </c:pt>
                <c:pt idx="7">
                  <c:v>0.20286551611852816</c:v>
                </c:pt>
                <c:pt idx="8">
                  <c:v>0.17495826377295493</c:v>
                </c:pt>
                <c:pt idx="9">
                  <c:v>0.14878777814679509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78-42A4-B49D-F1B967C0262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471085752"/>
        <c:axId val="471086144"/>
      </c:barChart>
      <c:catAx>
        <c:axId val="471085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086144"/>
        <c:crosses val="autoZero"/>
        <c:auto val="1"/>
        <c:lblAlgn val="ctr"/>
        <c:lblOffset val="100"/>
        <c:noMultiLvlLbl val="0"/>
      </c:catAx>
      <c:valAx>
        <c:axId val="47108614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710857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Graduate Enrollment by School/Collge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Summary!$A$37</c:f>
              <c:strCache>
                <c:ptCount val="1"/>
                <c:pt idx="0">
                  <c:v>LAS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Summary!$B$36:$K$36</c:f>
              <c:strCache>
                <c:ptCount val="10"/>
                <c:pt idx="0">
                  <c:v>FA14</c:v>
                </c:pt>
                <c:pt idx="1">
                  <c:v>FA15</c:v>
                </c:pt>
                <c:pt idx="2">
                  <c:v>FA16</c:v>
                </c:pt>
                <c:pt idx="3">
                  <c:v>FA17</c:v>
                </c:pt>
                <c:pt idx="4">
                  <c:v>FA18</c:v>
                </c:pt>
                <c:pt idx="5">
                  <c:v>FA19</c:v>
                </c:pt>
                <c:pt idx="6">
                  <c:v>FA20</c:v>
                </c:pt>
                <c:pt idx="7">
                  <c:v>FA21</c:v>
                </c:pt>
                <c:pt idx="8">
                  <c:v>FA22</c:v>
                </c:pt>
                <c:pt idx="9">
                  <c:v>FA23</c:v>
                </c:pt>
              </c:strCache>
            </c:strRef>
          </c:cat>
          <c:val>
            <c:numRef>
              <c:f>Summary!$B$37:$K$37</c:f>
              <c:numCache>
                <c:formatCode>General</c:formatCode>
                <c:ptCount val="10"/>
                <c:pt idx="0">
                  <c:v>155</c:v>
                </c:pt>
                <c:pt idx="1">
                  <c:v>155</c:v>
                </c:pt>
                <c:pt idx="2">
                  <c:v>152</c:v>
                </c:pt>
                <c:pt idx="3">
                  <c:v>172</c:v>
                </c:pt>
                <c:pt idx="4">
                  <c:v>192</c:v>
                </c:pt>
                <c:pt idx="5">
                  <c:v>199</c:v>
                </c:pt>
                <c:pt idx="6">
                  <c:v>205</c:v>
                </c:pt>
                <c:pt idx="7">
                  <c:v>200</c:v>
                </c:pt>
                <c:pt idx="8">
                  <c:v>196</c:v>
                </c:pt>
                <c:pt idx="9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0-4208-94D1-AAC095E9FE3C}"/>
            </c:ext>
          </c:extLst>
        </c:ser>
        <c:ser>
          <c:idx val="1"/>
          <c:order val="1"/>
          <c:tx>
            <c:strRef>
              <c:f>Summary!$A$38</c:f>
              <c:strCache>
                <c:ptCount val="1"/>
                <c:pt idx="0">
                  <c:v>BUS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Summary!$B$36:$K$36</c:f>
              <c:strCache>
                <c:ptCount val="10"/>
                <c:pt idx="0">
                  <c:v>FA14</c:v>
                </c:pt>
                <c:pt idx="1">
                  <c:v>FA15</c:v>
                </c:pt>
                <c:pt idx="2">
                  <c:v>FA16</c:v>
                </c:pt>
                <c:pt idx="3">
                  <c:v>FA17</c:v>
                </c:pt>
                <c:pt idx="4">
                  <c:v>FA18</c:v>
                </c:pt>
                <c:pt idx="5">
                  <c:v>FA19</c:v>
                </c:pt>
                <c:pt idx="6">
                  <c:v>FA20</c:v>
                </c:pt>
                <c:pt idx="7">
                  <c:v>FA21</c:v>
                </c:pt>
                <c:pt idx="8">
                  <c:v>FA22</c:v>
                </c:pt>
                <c:pt idx="9">
                  <c:v>FA23</c:v>
                </c:pt>
              </c:strCache>
            </c:strRef>
          </c:cat>
          <c:val>
            <c:numRef>
              <c:f>Summary!$B$38:$K$38</c:f>
              <c:numCache>
                <c:formatCode>General</c:formatCode>
                <c:ptCount val="10"/>
                <c:pt idx="0">
                  <c:v>75</c:v>
                </c:pt>
                <c:pt idx="1">
                  <c:v>88</c:v>
                </c:pt>
                <c:pt idx="2">
                  <c:v>80</c:v>
                </c:pt>
                <c:pt idx="3">
                  <c:v>96</c:v>
                </c:pt>
                <c:pt idx="4">
                  <c:v>110</c:v>
                </c:pt>
                <c:pt idx="5">
                  <c:v>102</c:v>
                </c:pt>
                <c:pt idx="6">
                  <c:v>91</c:v>
                </c:pt>
                <c:pt idx="7">
                  <c:v>97</c:v>
                </c:pt>
                <c:pt idx="8">
                  <c:v>93</c:v>
                </c:pt>
                <c:pt idx="9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0-4208-94D1-AAC095E9FE3C}"/>
            </c:ext>
          </c:extLst>
        </c:ser>
        <c:ser>
          <c:idx val="2"/>
          <c:order val="2"/>
          <c:tx>
            <c:strRef>
              <c:f>Summary!$A$39</c:f>
              <c:strCache>
                <c:ptCount val="1"/>
                <c:pt idx="0">
                  <c:v>SCI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Summary!$B$36:$K$36</c:f>
              <c:strCache>
                <c:ptCount val="10"/>
                <c:pt idx="0">
                  <c:v>FA14</c:v>
                </c:pt>
                <c:pt idx="1">
                  <c:v>FA15</c:v>
                </c:pt>
                <c:pt idx="2">
                  <c:v>FA16</c:v>
                </c:pt>
                <c:pt idx="3">
                  <c:v>FA17</c:v>
                </c:pt>
                <c:pt idx="4">
                  <c:v>FA18</c:v>
                </c:pt>
                <c:pt idx="5">
                  <c:v>FA19</c:v>
                </c:pt>
                <c:pt idx="6">
                  <c:v>FA20</c:v>
                </c:pt>
                <c:pt idx="7">
                  <c:v>FA21</c:v>
                </c:pt>
                <c:pt idx="8">
                  <c:v>FA22</c:v>
                </c:pt>
                <c:pt idx="9">
                  <c:v>FA23</c:v>
                </c:pt>
              </c:strCache>
            </c:strRef>
          </c:cat>
          <c:val>
            <c:numRef>
              <c:f>Summary!$B$39:$K$39</c:f>
              <c:numCache>
                <c:formatCode>General</c:formatCode>
                <c:ptCount val="10"/>
                <c:pt idx="0">
                  <c:v>184</c:v>
                </c:pt>
                <c:pt idx="1">
                  <c:v>204</c:v>
                </c:pt>
                <c:pt idx="2">
                  <c:v>137</c:v>
                </c:pt>
                <c:pt idx="3">
                  <c:v>84</c:v>
                </c:pt>
                <c:pt idx="4">
                  <c:v>60</c:v>
                </c:pt>
                <c:pt idx="5">
                  <c:v>72</c:v>
                </c:pt>
                <c:pt idx="6">
                  <c:v>76</c:v>
                </c:pt>
                <c:pt idx="7">
                  <c:v>72</c:v>
                </c:pt>
                <c:pt idx="8">
                  <c:v>117</c:v>
                </c:pt>
                <c:pt idx="9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0-4208-94D1-AAC095E9FE3C}"/>
            </c:ext>
          </c:extLst>
        </c:ser>
        <c:ser>
          <c:idx val="3"/>
          <c:order val="3"/>
          <c:tx>
            <c:strRef>
              <c:f>Summary!$A$40</c:f>
              <c:strCache>
                <c:ptCount val="1"/>
                <c:pt idx="0">
                  <c:v>FPA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Summary!$B$36:$K$36</c:f>
              <c:strCache>
                <c:ptCount val="10"/>
                <c:pt idx="0">
                  <c:v>FA14</c:v>
                </c:pt>
                <c:pt idx="1">
                  <c:v>FA15</c:v>
                </c:pt>
                <c:pt idx="2">
                  <c:v>FA16</c:v>
                </c:pt>
                <c:pt idx="3">
                  <c:v>FA17</c:v>
                </c:pt>
                <c:pt idx="4">
                  <c:v>FA18</c:v>
                </c:pt>
                <c:pt idx="5">
                  <c:v>FA19</c:v>
                </c:pt>
                <c:pt idx="6">
                  <c:v>FA20</c:v>
                </c:pt>
                <c:pt idx="7">
                  <c:v>FA21</c:v>
                </c:pt>
                <c:pt idx="8">
                  <c:v>FA22</c:v>
                </c:pt>
                <c:pt idx="9">
                  <c:v>FA23</c:v>
                </c:pt>
              </c:strCache>
            </c:strRef>
          </c:cat>
          <c:val>
            <c:numRef>
              <c:f>Summary!$B$40:$K$40</c:f>
              <c:numCache>
                <c:formatCode>General</c:formatCode>
                <c:ptCount val="10"/>
                <c:pt idx="0">
                  <c:v>85</c:v>
                </c:pt>
                <c:pt idx="1">
                  <c:v>77</c:v>
                </c:pt>
                <c:pt idx="2">
                  <c:v>72</c:v>
                </c:pt>
                <c:pt idx="3">
                  <c:v>73</c:v>
                </c:pt>
                <c:pt idx="4">
                  <c:v>93</c:v>
                </c:pt>
                <c:pt idx="5">
                  <c:v>85</c:v>
                </c:pt>
                <c:pt idx="6">
                  <c:v>84</c:v>
                </c:pt>
                <c:pt idx="7">
                  <c:v>58</c:v>
                </c:pt>
                <c:pt idx="8">
                  <c:v>65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30-4208-94D1-AAC095E9FE3C}"/>
            </c:ext>
          </c:extLst>
        </c:ser>
        <c:ser>
          <c:idx val="4"/>
          <c:order val="4"/>
          <c:tx>
            <c:strRef>
              <c:f>Summary!$A$41</c:f>
              <c:strCache>
                <c:ptCount val="1"/>
                <c:pt idx="0">
                  <c:v>EDU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Summary!$B$36:$K$36</c:f>
              <c:strCache>
                <c:ptCount val="10"/>
                <c:pt idx="0">
                  <c:v>FA14</c:v>
                </c:pt>
                <c:pt idx="1">
                  <c:v>FA15</c:v>
                </c:pt>
                <c:pt idx="2">
                  <c:v>FA16</c:v>
                </c:pt>
                <c:pt idx="3">
                  <c:v>FA17</c:v>
                </c:pt>
                <c:pt idx="4">
                  <c:v>FA18</c:v>
                </c:pt>
                <c:pt idx="5">
                  <c:v>FA19</c:v>
                </c:pt>
                <c:pt idx="6">
                  <c:v>FA20</c:v>
                </c:pt>
                <c:pt idx="7">
                  <c:v>FA21</c:v>
                </c:pt>
                <c:pt idx="8">
                  <c:v>FA22</c:v>
                </c:pt>
                <c:pt idx="9">
                  <c:v>FA23</c:v>
                </c:pt>
              </c:strCache>
            </c:strRef>
          </c:cat>
          <c:val>
            <c:numRef>
              <c:f>Summary!$B$41:$K$41</c:f>
              <c:numCache>
                <c:formatCode>General</c:formatCode>
                <c:ptCount val="10"/>
                <c:pt idx="0">
                  <c:v>463</c:v>
                </c:pt>
                <c:pt idx="1">
                  <c:v>459</c:v>
                </c:pt>
                <c:pt idx="2">
                  <c:v>398</c:v>
                </c:pt>
                <c:pt idx="3">
                  <c:v>350</c:v>
                </c:pt>
                <c:pt idx="4">
                  <c:v>455</c:v>
                </c:pt>
                <c:pt idx="5">
                  <c:v>439</c:v>
                </c:pt>
                <c:pt idx="6">
                  <c:v>395</c:v>
                </c:pt>
                <c:pt idx="7">
                  <c:v>356</c:v>
                </c:pt>
                <c:pt idx="8">
                  <c:v>399</c:v>
                </c:pt>
                <c:pt idx="9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30-4208-94D1-AAC095E9FE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471086928"/>
        <c:axId val="471087320"/>
      </c:barChart>
      <c:catAx>
        <c:axId val="471086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087320"/>
        <c:crosses val="autoZero"/>
        <c:auto val="1"/>
        <c:lblAlgn val="ctr"/>
        <c:lblOffset val="100"/>
        <c:noMultiLvlLbl val="0"/>
      </c:catAx>
      <c:valAx>
        <c:axId val="471087320"/>
        <c:scaling>
          <c:orientation val="minMax"/>
          <c:max val="1000"/>
        </c:scaling>
        <c:delete val="1"/>
        <c:axPos val="b"/>
        <c:numFmt formatCode="General" sourceLinked="1"/>
        <c:majorTickMark val="none"/>
        <c:minorTickMark val="none"/>
        <c:tickLblPos val="nextTo"/>
        <c:crossAx val="47108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Graduate</a:t>
            </a:r>
            <a:r>
              <a:rPr lang="en-US" baseline="0"/>
              <a:t> Enrollment by School/College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Summary!$M$37</c:f>
              <c:strCache>
                <c:ptCount val="1"/>
                <c:pt idx="0">
                  <c:v>LAS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Summary!$N$36:$W$36</c:f>
              <c:strCache>
                <c:ptCount val="10"/>
                <c:pt idx="0">
                  <c:v>FA14</c:v>
                </c:pt>
                <c:pt idx="1">
                  <c:v>FA15</c:v>
                </c:pt>
                <c:pt idx="2">
                  <c:v>FA16</c:v>
                </c:pt>
                <c:pt idx="3">
                  <c:v>FA17</c:v>
                </c:pt>
                <c:pt idx="4">
                  <c:v>FA18</c:v>
                </c:pt>
                <c:pt idx="5">
                  <c:v>FA19</c:v>
                </c:pt>
                <c:pt idx="6">
                  <c:v>FA20</c:v>
                </c:pt>
                <c:pt idx="7">
                  <c:v>FA21</c:v>
                </c:pt>
                <c:pt idx="8">
                  <c:v>FA22</c:v>
                </c:pt>
                <c:pt idx="9">
                  <c:v>FA23</c:v>
                </c:pt>
              </c:strCache>
            </c:strRef>
          </c:cat>
          <c:val>
            <c:numRef>
              <c:f>Summary!$N$37:$W$37</c:f>
              <c:numCache>
                <c:formatCode>0%</c:formatCode>
                <c:ptCount val="10"/>
                <c:pt idx="0">
                  <c:v>0.16112266112266113</c:v>
                </c:pt>
                <c:pt idx="1">
                  <c:v>0.15768056968463887</c:v>
                </c:pt>
                <c:pt idx="2">
                  <c:v>0.18116805721096543</c:v>
                </c:pt>
                <c:pt idx="3">
                  <c:v>0.22193548387096773</c:v>
                </c:pt>
                <c:pt idx="4">
                  <c:v>0.21098901098901099</c:v>
                </c:pt>
                <c:pt idx="5">
                  <c:v>0.22185061315496099</c:v>
                </c:pt>
                <c:pt idx="6">
                  <c:v>0.2408930669800235</c:v>
                </c:pt>
                <c:pt idx="7">
                  <c:v>0.2554278416347382</c:v>
                </c:pt>
                <c:pt idx="8">
                  <c:v>0.22528735632183908</c:v>
                </c:pt>
                <c:pt idx="9">
                  <c:v>0.22681564245810057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E-4F68-81A4-D24D686620E9}"/>
            </c:ext>
          </c:extLst>
        </c:ser>
        <c:ser>
          <c:idx val="1"/>
          <c:order val="1"/>
          <c:tx>
            <c:strRef>
              <c:f>Summary!$M$38</c:f>
              <c:strCache>
                <c:ptCount val="1"/>
                <c:pt idx="0">
                  <c:v>BUS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Summary!$N$36:$W$36</c:f>
              <c:strCache>
                <c:ptCount val="10"/>
                <c:pt idx="0">
                  <c:v>FA14</c:v>
                </c:pt>
                <c:pt idx="1">
                  <c:v>FA15</c:v>
                </c:pt>
                <c:pt idx="2">
                  <c:v>FA16</c:v>
                </c:pt>
                <c:pt idx="3">
                  <c:v>FA17</c:v>
                </c:pt>
                <c:pt idx="4">
                  <c:v>FA18</c:v>
                </c:pt>
                <c:pt idx="5">
                  <c:v>FA19</c:v>
                </c:pt>
                <c:pt idx="6">
                  <c:v>FA20</c:v>
                </c:pt>
                <c:pt idx="7">
                  <c:v>FA21</c:v>
                </c:pt>
                <c:pt idx="8">
                  <c:v>FA22</c:v>
                </c:pt>
                <c:pt idx="9">
                  <c:v>FA23</c:v>
                </c:pt>
              </c:strCache>
            </c:strRef>
          </c:cat>
          <c:val>
            <c:numRef>
              <c:f>Summary!$N$38:$W$38</c:f>
              <c:numCache>
                <c:formatCode>0%</c:formatCode>
                <c:ptCount val="10"/>
                <c:pt idx="0">
                  <c:v>7.7962577962577967E-2</c:v>
                </c:pt>
                <c:pt idx="1">
                  <c:v>8.952187182095625E-2</c:v>
                </c:pt>
                <c:pt idx="2">
                  <c:v>9.5351609058402856E-2</c:v>
                </c:pt>
                <c:pt idx="3">
                  <c:v>0.12387096774193548</c:v>
                </c:pt>
                <c:pt idx="4">
                  <c:v>0.12087912087912088</c:v>
                </c:pt>
                <c:pt idx="5">
                  <c:v>0.11371237458193979</c:v>
                </c:pt>
                <c:pt idx="6">
                  <c:v>0.10693301997649823</c:v>
                </c:pt>
                <c:pt idx="7">
                  <c:v>0.12388250319284802</c:v>
                </c:pt>
                <c:pt idx="8">
                  <c:v>0.10689655172413794</c:v>
                </c:pt>
                <c:pt idx="9">
                  <c:v>9.9441340782122911E-2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3E-4F68-81A4-D24D686620E9}"/>
            </c:ext>
          </c:extLst>
        </c:ser>
        <c:ser>
          <c:idx val="2"/>
          <c:order val="2"/>
          <c:tx>
            <c:strRef>
              <c:f>Summary!$M$39</c:f>
              <c:strCache>
                <c:ptCount val="1"/>
                <c:pt idx="0">
                  <c:v>SCI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Summary!$N$36:$W$36</c:f>
              <c:strCache>
                <c:ptCount val="10"/>
                <c:pt idx="0">
                  <c:v>FA14</c:v>
                </c:pt>
                <c:pt idx="1">
                  <c:v>FA15</c:v>
                </c:pt>
                <c:pt idx="2">
                  <c:v>FA16</c:v>
                </c:pt>
                <c:pt idx="3">
                  <c:v>FA17</c:v>
                </c:pt>
                <c:pt idx="4">
                  <c:v>FA18</c:v>
                </c:pt>
                <c:pt idx="5">
                  <c:v>FA19</c:v>
                </c:pt>
                <c:pt idx="6">
                  <c:v>FA20</c:v>
                </c:pt>
                <c:pt idx="7">
                  <c:v>FA21</c:v>
                </c:pt>
                <c:pt idx="8">
                  <c:v>FA22</c:v>
                </c:pt>
                <c:pt idx="9">
                  <c:v>FA23</c:v>
                </c:pt>
              </c:strCache>
            </c:strRef>
          </c:cat>
          <c:val>
            <c:numRef>
              <c:f>Summary!$N$39:$W$39</c:f>
              <c:numCache>
                <c:formatCode>0%</c:formatCode>
                <c:ptCount val="10"/>
                <c:pt idx="0">
                  <c:v>0.19126819126819128</c:v>
                </c:pt>
                <c:pt idx="1">
                  <c:v>0.20752797558494404</c:v>
                </c:pt>
                <c:pt idx="2">
                  <c:v>0.16328963051251491</c:v>
                </c:pt>
                <c:pt idx="3">
                  <c:v>0.10838709677419354</c:v>
                </c:pt>
                <c:pt idx="4">
                  <c:v>6.5934065934065936E-2</c:v>
                </c:pt>
                <c:pt idx="5">
                  <c:v>8.0267558528428096E-2</c:v>
                </c:pt>
                <c:pt idx="6">
                  <c:v>8.9306698002350179E-2</c:v>
                </c:pt>
                <c:pt idx="7">
                  <c:v>9.1954022988505746E-2</c:v>
                </c:pt>
                <c:pt idx="8">
                  <c:v>0.13448275862068965</c:v>
                </c:pt>
                <c:pt idx="9">
                  <c:v>0.11284916201117319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3E-4F68-81A4-D24D686620E9}"/>
            </c:ext>
          </c:extLst>
        </c:ser>
        <c:ser>
          <c:idx val="3"/>
          <c:order val="3"/>
          <c:tx>
            <c:strRef>
              <c:f>Summary!$M$40</c:f>
              <c:strCache>
                <c:ptCount val="1"/>
                <c:pt idx="0">
                  <c:v>FPA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Summary!$N$36:$W$36</c:f>
              <c:strCache>
                <c:ptCount val="10"/>
                <c:pt idx="0">
                  <c:v>FA14</c:v>
                </c:pt>
                <c:pt idx="1">
                  <c:v>FA15</c:v>
                </c:pt>
                <c:pt idx="2">
                  <c:v>FA16</c:v>
                </c:pt>
                <c:pt idx="3">
                  <c:v>FA17</c:v>
                </c:pt>
                <c:pt idx="4">
                  <c:v>FA18</c:v>
                </c:pt>
                <c:pt idx="5">
                  <c:v>FA19</c:v>
                </c:pt>
                <c:pt idx="6">
                  <c:v>FA20</c:v>
                </c:pt>
                <c:pt idx="7">
                  <c:v>FA21</c:v>
                </c:pt>
                <c:pt idx="8">
                  <c:v>FA22</c:v>
                </c:pt>
                <c:pt idx="9">
                  <c:v>FA23</c:v>
                </c:pt>
              </c:strCache>
            </c:strRef>
          </c:cat>
          <c:val>
            <c:numRef>
              <c:f>Summary!$N$40:$W$40</c:f>
              <c:numCache>
                <c:formatCode>0%</c:formatCode>
                <c:ptCount val="10"/>
                <c:pt idx="0">
                  <c:v>8.8357588357588362E-2</c:v>
                </c:pt>
                <c:pt idx="1">
                  <c:v>7.8331637843336729E-2</c:v>
                </c:pt>
                <c:pt idx="2">
                  <c:v>8.5816448152562577E-2</c:v>
                </c:pt>
                <c:pt idx="3">
                  <c:v>9.4193548387096773E-2</c:v>
                </c:pt>
                <c:pt idx="4">
                  <c:v>0.1021978021978022</c:v>
                </c:pt>
                <c:pt idx="5">
                  <c:v>9.4760312151616496E-2</c:v>
                </c:pt>
                <c:pt idx="6">
                  <c:v>9.870740305522914E-2</c:v>
                </c:pt>
                <c:pt idx="7">
                  <c:v>7.407407407407407E-2</c:v>
                </c:pt>
                <c:pt idx="8">
                  <c:v>7.4712643678160925E-2</c:v>
                </c:pt>
                <c:pt idx="9">
                  <c:v>6.7039106145251395E-2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3E-4F68-81A4-D24D686620E9}"/>
            </c:ext>
          </c:extLst>
        </c:ser>
        <c:ser>
          <c:idx val="4"/>
          <c:order val="4"/>
          <c:tx>
            <c:strRef>
              <c:f>Summary!$M$41</c:f>
              <c:strCache>
                <c:ptCount val="1"/>
                <c:pt idx="0">
                  <c:v>EDU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Summary!$N$36:$W$36</c:f>
              <c:strCache>
                <c:ptCount val="10"/>
                <c:pt idx="0">
                  <c:v>FA14</c:v>
                </c:pt>
                <c:pt idx="1">
                  <c:v>FA15</c:v>
                </c:pt>
                <c:pt idx="2">
                  <c:v>FA16</c:v>
                </c:pt>
                <c:pt idx="3">
                  <c:v>FA17</c:v>
                </c:pt>
                <c:pt idx="4">
                  <c:v>FA18</c:v>
                </c:pt>
                <c:pt idx="5">
                  <c:v>FA19</c:v>
                </c:pt>
                <c:pt idx="6">
                  <c:v>FA20</c:v>
                </c:pt>
                <c:pt idx="7">
                  <c:v>FA21</c:v>
                </c:pt>
                <c:pt idx="8">
                  <c:v>FA22</c:v>
                </c:pt>
                <c:pt idx="9">
                  <c:v>FA23</c:v>
                </c:pt>
              </c:strCache>
            </c:strRef>
          </c:cat>
          <c:val>
            <c:numRef>
              <c:f>Summary!$N$41:$W$41</c:f>
              <c:numCache>
                <c:formatCode>0%</c:formatCode>
                <c:ptCount val="10"/>
                <c:pt idx="0">
                  <c:v>0.48128898128898129</c:v>
                </c:pt>
                <c:pt idx="1">
                  <c:v>0.46693794506612413</c:v>
                </c:pt>
                <c:pt idx="2">
                  <c:v>0.47437425506555425</c:v>
                </c:pt>
                <c:pt idx="3">
                  <c:v>0.45161290322580644</c:v>
                </c:pt>
                <c:pt idx="4">
                  <c:v>0.5</c:v>
                </c:pt>
                <c:pt idx="5">
                  <c:v>0.48940914158305465</c:v>
                </c:pt>
                <c:pt idx="6">
                  <c:v>0.46415981198589895</c:v>
                </c:pt>
                <c:pt idx="7">
                  <c:v>0.454661558109834</c:v>
                </c:pt>
                <c:pt idx="8">
                  <c:v>0.45862068965517239</c:v>
                </c:pt>
                <c:pt idx="9">
                  <c:v>0.49385474860335193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3E-4F68-81A4-D24D686620E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471089672"/>
        <c:axId val="471090064"/>
      </c:barChart>
      <c:catAx>
        <c:axId val="471089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090064"/>
        <c:crosses val="autoZero"/>
        <c:auto val="1"/>
        <c:lblAlgn val="ctr"/>
        <c:lblOffset val="100"/>
        <c:noMultiLvlLbl val="0"/>
      </c:catAx>
      <c:valAx>
        <c:axId val="47109006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7108967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10</xdr:row>
      <xdr:rowOff>38100</xdr:rowOff>
    </xdr:from>
    <xdr:to>
      <xdr:col>11</xdr:col>
      <xdr:colOff>12954</xdr:colOff>
      <xdr:row>31</xdr:row>
      <xdr:rowOff>22860</xdr:rowOff>
    </xdr:to>
    <xdr:graphicFrame macro="">
      <xdr:nvGraphicFramePr>
        <xdr:cNvPr id="2" name="Chart 1" descr="Number of undergraduate students enrolled in each school or college from fall 2014 through fall 2020. " title="Undergraduate Enrollment by School or Colle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424814</xdr:colOff>
      <xdr:row>10</xdr:row>
      <xdr:rowOff>30480</xdr:rowOff>
    </xdr:from>
    <xdr:to>
      <xdr:col>21</xdr:col>
      <xdr:colOff>466724</xdr:colOff>
      <xdr:row>31</xdr:row>
      <xdr:rowOff>16764</xdr:rowOff>
    </xdr:to>
    <xdr:graphicFrame macro="">
      <xdr:nvGraphicFramePr>
        <xdr:cNvPr id="4" name="Chart 3" descr="The percent of undergraduate students enrolled by school or college from fall 2014 through fall 2020." title="Undergraduate student percent by school or colle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</xdr:colOff>
      <xdr:row>41</xdr:row>
      <xdr:rowOff>45720</xdr:rowOff>
    </xdr:from>
    <xdr:to>
      <xdr:col>11</xdr:col>
      <xdr:colOff>12954</xdr:colOff>
      <xdr:row>62</xdr:row>
      <xdr:rowOff>32004</xdr:rowOff>
    </xdr:to>
    <xdr:graphicFrame macro="">
      <xdr:nvGraphicFramePr>
        <xdr:cNvPr id="6" name="Chart 5" descr="Number of graduate students enrolled in each school or college from fall 2014 through fall 2020. " title="Graduate Enrollment by School or Colle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424814</xdr:colOff>
      <xdr:row>41</xdr:row>
      <xdr:rowOff>40005</xdr:rowOff>
    </xdr:from>
    <xdr:to>
      <xdr:col>23</xdr:col>
      <xdr:colOff>38099</xdr:colOff>
      <xdr:row>62</xdr:row>
      <xdr:rowOff>26289</xdr:rowOff>
    </xdr:to>
    <xdr:graphicFrame macro="">
      <xdr:nvGraphicFramePr>
        <xdr:cNvPr id="7" name="Chart 6" descr="The percent of graduate students enrolled by school or college from fall 2014 through fall 2020." title="Graduate student percent by school or colleg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10E18A-2FB2-44BD-B957-2B558CA7E2C8}" name="Table1" displayName="Table1" ref="A2:K8" totalsRowShown="0" headerRowDxfId="53" tableBorderDxfId="52">
  <autoFilter ref="A2:K8" xr:uid="{4D10E18A-2FB2-44BD-B957-2B558CA7E2C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AFFDB7C2-8DC9-4851-BB27-0F4C6A5D4A34}" name="School" dataDxfId="51"/>
    <tableColumn id="2" xr3:uid="{C1BA39A6-6C2E-4071-99DC-EC0E52563452}" name="FA14" dataDxfId="50"/>
    <tableColumn id="3" xr3:uid="{F0BEA745-4171-44DF-BBA3-E6B8964ECEAE}" name="FA15" dataDxfId="49"/>
    <tableColumn id="4" xr3:uid="{92884B32-0E6C-45B8-9DD1-34F4AE7D7585}" name="FA16" dataDxfId="48"/>
    <tableColumn id="5" xr3:uid="{C69F496D-DC0C-4E30-9F23-BAC41DCBD2AC}" name="FA17" dataDxfId="47"/>
    <tableColumn id="6" xr3:uid="{482F5A83-3B32-44FA-9685-21325B8FF5BE}" name="FA18" dataDxfId="46"/>
    <tableColumn id="7" xr3:uid="{32EF79EE-EB74-4B14-B0B2-78BE75AAEE11}" name="FA19" dataDxfId="45"/>
    <tableColumn id="8" xr3:uid="{BA099B81-D8E7-4703-9BF3-E170BB6AF2C1}" name="FA20" dataDxfId="44"/>
    <tableColumn id="9" xr3:uid="{7F5DE2B8-507D-47F9-AA0C-FF54DA85CCFF}" name="FA21" dataDxfId="43"/>
    <tableColumn id="10" xr3:uid="{845BDC4A-94FA-4BB8-A66D-24FF1021E718}" name="FA22" dataDxfId="42"/>
    <tableColumn id="11" xr3:uid="{2CB41AFC-E09A-4785-8A3E-0AF426112ED9}" name="FA23" dataDxfId="41"/>
  </tableColumns>
  <tableStyleInfo name="TableStyleMedium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135BAB-F7F5-4AA2-8980-A14B942177BC}" name="Table2" displayName="Table2" ref="M2:W8" totalsRowShown="0" headerRowDxfId="40" dataDxfId="39" tableBorderDxfId="38" dataCellStyle="Percent">
  <autoFilter ref="M2:W8" xr:uid="{16135BAB-F7F5-4AA2-8980-A14B942177B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CC2A8BF8-72BE-431D-8299-1A6098C9FC0E}" name="School" dataDxfId="37"/>
    <tableColumn id="2" xr3:uid="{2FB603FF-3CAA-4B4A-BF80-72A7D5CA199A}" name="FA14" dataDxfId="36" dataCellStyle="Percent">
      <calculatedColumnFormula>B3/SUM(B$3:B$8)*100%</calculatedColumnFormula>
    </tableColumn>
    <tableColumn id="3" xr3:uid="{975B1C64-8FB3-4F60-B2B9-A8630F02EEB5}" name="FA15" dataDxfId="35" dataCellStyle="Percent">
      <calculatedColumnFormula>C3/SUM(C$3:C$8)*100%</calculatedColumnFormula>
    </tableColumn>
    <tableColumn id="4" xr3:uid="{A38F80C7-698D-4CE0-94ED-CA57D82251F0}" name="FA16" dataDxfId="34" dataCellStyle="Percent">
      <calculatedColumnFormula>D3/SUM(D$3:D$8)*100%</calculatedColumnFormula>
    </tableColumn>
    <tableColumn id="5" xr3:uid="{2A087FF8-B17B-487B-A822-E8D4F1D60674}" name="FA17" dataDxfId="33" dataCellStyle="Percent">
      <calculatedColumnFormula>E3/SUM(E$3:E$8)*100%</calculatedColumnFormula>
    </tableColumn>
    <tableColumn id="6" xr3:uid="{9DE1A9D8-FB2B-4C6B-89BF-046E6EA274B4}" name="FA18" dataDxfId="32" dataCellStyle="Percent">
      <calculatedColumnFormula>F3/SUM(F$3:F$8)*100%</calculatedColumnFormula>
    </tableColumn>
    <tableColumn id="7" xr3:uid="{3C184480-EF95-4F47-B8A2-611F48450396}" name="FA19" dataDxfId="31" dataCellStyle="Percent">
      <calculatedColumnFormula>G3/SUM(G$3:G$8)*100%</calculatedColumnFormula>
    </tableColumn>
    <tableColumn id="8" xr3:uid="{0AFB87FC-F7C5-497C-BBAA-5125106F9A72}" name="FA20" dataDxfId="30" dataCellStyle="Percent">
      <calculatedColumnFormula>H3/SUM(H$3:H$8)*100%</calculatedColumnFormula>
    </tableColumn>
    <tableColumn id="9" xr3:uid="{09C3A4C8-CAB6-4DA1-9180-1C2B5A504FF6}" name="FA21" dataDxfId="29" dataCellStyle="Percent">
      <calculatedColumnFormula>I3/SUM(I$3:I$8)*100%</calculatedColumnFormula>
    </tableColumn>
    <tableColumn id="10" xr3:uid="{6287027C-CA6B-40B1-A1E6-F0FA02A550D8}" name="FA22" dataDxfId="28" dataCellStyle="Percent">
      <calculatedColumnFormula>J3/SUM(J$3:J$8)*100%</calculatedColumnFormula>
    </tableColumn>
    <tableColumn id="11" xr3:uid="{C51FC0FE-6AFF-4785-8174-5918C8CC1947}" name="FA23" dataDxfId="27" dataCellStyle="Percent">
      <calculatedColumnFormula>K3/SUM(K$3:K$8)*100%</calculatedColumnFormula>
    </tableColumn>
  </tableColumns>
  <tableStyleInfo name="TableStyleMedium1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7449101-5597-4B0F-AEEA-399E122F3FEB}" name="Table3" displayName="Table3" ref="A36:K41" totalsRowShown="0" headerRowDxfId="26" tableBorderDxfId="25">
  <autoFilter ref="A36:K41" xr:uid="{D7449101-5597-4B0F-AEEA-399E122F3F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2B9354B1-F611-4A42-9F52-1A602BA4ED91}" name="School" dataDxfId="24"/>
    <tableColumn id="2" xr3:uid="{61550701-4480-4483-8B7B-2159A724280D}" name="FA14" dataDxfId="23"/>
    <tableColumn id="3" xr3:uid="{328E9847-965D-403B-A40B-7E84F3024207}" name="FA15" dataDxfId="22"/>
    <tableColumn id="4" xr3:uid="{8AFEF3D4-3263-4B47-99D3-D921234A8CEA}" name="FA16" dataDxfId="21"/>
    <tableColumn id="5" xr3:uid="{8B9A03E7-0207-4B7A-B7C0-59C3414DFB78}" name="FA17" dataDxfId="20"/>
    <tableColumn id="6" xr3:uid="{84336A13-ABA5-4DE5-B202-417DCA3DC45E}" name="FA18" dataDxfId="19"/>
    <tableColumn id="7" xr3:uid="{1FFDA94A-C27F-49D0-B7B6-7D3E23C5C708}" name="FA19" dataDxfId="18"/>
    <tableColumn id="8" xr3:uid="{20E2D750-3775-426C-8E79-E021882A21A4}" name="FA20" dataDxfId="17"/>
    <tableColumn id="9" xr3:uid="{06E23322-05F6-47BF-990A-471EA44A0928}" name="FA21" dataDxfId="16"/>
    <tableColumn id="10" xr3:uid="{1EB6241E-6FE8-42E7-A5B0-FA830CDC1C5C}" name="FA22" dataDxfId="15"/>
    <tableColumn id="11" xr3:uid="{934A1832-1D2A-4E5F-8646-D1EB589AA014}" name="FA23" dataDxfId="14"/>
  </tableColumns>
  <tableStyleInfo name="TableStyleMedium1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04F4D12-CBE7-4736-8959-2AF7B7AB7FE3}" name="Table4" displayName="Table4" ref="M36:W41" totalsRowShown="0" headerRowDxfId="13" dataDxfId="12" tableBorderDxfId="11" dataCellStyle="Percent">
  <autoFilter ref="M36:W41" xr:uid="{404F4D12-CBE7-4736-8959-2AF7B7AB7FE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D68867FB-3ABA-4418-819F-9EDF0C10B37B}" name="School" dataDxfId="10"/>
    <tableColumn id="2" xr3:uid="{89296CE5-52A9-4906-B323-E238C9AA7F8F}" name="FA14" dataDxfId="9" dataCellStyle="Percent">
      <calculatedColumnFormula>B37/SUM(B$37:B$41)*100%</calculatedColumnFormula>
    </tableColumn>
    <tableColumn id="3" xr3:uid="{0469AD00-5284-4492-8CC8-DD77C3AAA1D8}" name="FA15" dataDxfId="8" dataCellStyle="Percent">
      <calculatedColumnFormula>C37/SUM(C$37:C$41)*100%</calculatedColumnFormula>
    </tableColumn>
    <tableColumn id="4" xr3:uid="{F74A9EDE-99F4-4C76-B756-B5834CCE1DBD}" name="FA16" dataDxfId="7" dataCellStyle="Percent">
      <calculatedColumnFormula>D37/SUM(D$37:D$41)*100%</calculatedColumnFormula>
    </tableColumn>
    <tableColumn id="5" xr3:uid="{65880D23-4B97-49F1-9E04-DE775BCC6F2B}" name="FA17" dataDxfId="6" dataCellStyle="Percent">
      <calculatedColumnFormula>E37/SUM(E$37:E$41)*100%</calculatedColumnFormula>
    </tableColumn>
    <tableColumn id="6" xr3:uid="{3CD01D22-EFA1-465C-A352-14A2D02C7D44}" name="FA18" dataDxfId="5" dataCellStyle="Percent">
      <calculatedColumnFormula>F37/SUM(F$37:F$41)*100%</calculatedColumnFormula>
    </tableColumn>
    <tableColumn id="7" xr3:uid="{7D759537-8050-4E3D-80FC-23E4BBBA0C33}" name="FA19" dataDxfId="4" dataCellStyle="Percent">
      <calculatedColumnFormula>G37/SUM(G$37:G$41)*100%</calculatedColumnFormula>
    </tableColumn>
    <tableColumn id="8" xr3:uid="{6797D27E-8B4C-4C45-A375-B518E866CCA6}" name="FA20" dataDxfId="3" dataCellStyle="Percent">
      <calculatedColumnFormula>H37/SUM(H$37:H$41)*100%</calculatedColumnFormula>
    </tableColumn>
    <tableColumn id="9" xr3:uid="{5F515FE9-B20C-49E8-9C4A-2EC4A6D680BB}" name="FA21" dataDxfId="2" dataCellStyle="Percent">
      <calculatedColumnFormula>I37/SUM(I$37:I$41)*100%</calculatedColumnFormula>
    </tableColumn>
    <tableColumn id="10" xr3:uid="{5D88AF99-F55E-4C74-8881-628D37B26CB3}" name="FA22" dataDxfId="1" dataCellStyle="Percent">
      <calculatedColumnFormula>J37/SUM(J$37:J$41)*100%</calculatedColumnFormula>
    </tableColumn>
    <tableColumn id="11" xr3:uid="{5BBBCE3A-050A-49EA-8516-77E844B75C61}" name="FA23" dataDxfId="0" dataCellStyle="Percent">
      <calculatedColumnFormula>K37/SUM(K$37:K$41)*100%</calculatedColumnFormula>
    </tableColumn>
  </tableColumns>
  <tableStyleInfo name="TableStyleMedium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Custom 3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F7F7F"/>
      </a:accent5>
      <a:accent6>
        <a:srgbClr val="7BA79D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2"/>
  <sheetViews>
    <sheetView showGridLines="0" tabSelected="1" topLeftCell="C1" workbookViewId="0">
      <selection activeCell="K8" sqref="K8"/>
    </sheetView>
  </sheetViews>
  <sheetFormatPr defaultRowHeight="15" x14ac:dyDescent="0.25"/>
  <cols>
    <col min="1" max="1" width="11.7109375" customWidth="1"/>
    <col min="2" max="11" width="7.140625" customWidth="1"/>
    <col min="12" max="12" width="6.42578125" customWidth="1"/>
    <col min="13" max="13" width="12.7109375" customWidth="1"/>
    <col min="14" max="23" width="7.140625" customWidth="1"/>
  </cols>
  <sheetData>
    <row r="1" spans="1:23" x14ac:dyDescent="0.25">
      <c r="A1" s="45"/>
      <c r="B1" s="57" t="s">
        <v>0</v>
      </c>
      <c r="C1" s="57"/>
      <c r="D1" s="57"/>
      <c r="E1" s="57"/>
      <c r="F1" s="57"/>
      <c r="G1" s="57"/>
      <c r="H1" s="45"/>
      <c r="I1" s="45"/>
      <c r="J1" s="45"/>
      <c r="K1" s="45"/>
      <c r="L1" s="7"/>
      <c r="M1" s="45"/>
      <c r="N1" s="57" t="s">
        <v>1</v>
      </c>
      <c r="O1" s="57"/>
      <c r="P1" s="57"/>
      <c r="Q1" s="57"/>
      <c r="R1" s="57"/>
      <c r="S1" s="57"/>
      <c r="T1" s="45"/>
      <c r="U1" s="45"/>
      <c r="V1" s="45"/>
      <c r="W1" s="45"/>
    </row>
    <row r="2" spans="1:23" x14ac:dyDescent="0.25">
      <c r="A2" s="74" t="s">
        <v>359</v>
      </c>
      <c r="B2" s="75" t="s">
        <v>358</v>
      </c>
      <c r="C2" s="75" t="s">
        <v>14</v>
      </c>
      <c r="D2" s="75" t="s">
        <v>16</v>
      </c>
      <c r="E2" s="75" t="s">
        <v>18</v>
      </c>
      <c r="F2" s="75" t="s">
        <v>20</v>
      </c>
      <c r="G2" s="75" t="s">
        <v>22</v>
      </c>
      <c r="H2" s="75" t="s">
        <v>24</v>
      </c>
      <c r="I2" s="75" t="s">
        <v>25</v>
      </c>
      <c r="J2" s="75" t="s">
        <v>354</v>
      </c>
      <c r="K2" s="75" t="s">
        <v>379</v>
      </c>
      <c r="M2" s="74" t="s">
        <v>359</v>
      </c>
      <c r="N2" s="75" t="s">
        <v>358</v>
      </c>
      <c r="O2" s="75" t="s">
        <v>14</v>
      </c>
      <c r="P2" s="75" t="s">
        <v>16</v>
      </c>
      <c r="Q2" s="75" t="s">
        <v>18</v>
      </c>
      <c r="R2" s="75" t="s">
        <v>20</v>
      </c>
      <c r="S2" s="75" t="s">
        <v>22</v>
      </c>
      <c r="T2" s="75" t="s">
        <v>24</v>
      </c>
      <c r="U2" s="75" t="s">
        <v>25</v>
      </c>
      <c r="V2" s="75" t="s">
        <v>354</v>
      </c>
      <c r="W2" s="75" t="s">
        <v>379</v>
      </c>
    </row>
    <row r="3" spans="1:23" x14ac:dyDescent="0.25">
      <c r="A3" s="28" t="s">
        <v>2</v>
      </c>
      <c r="B3" s="29">
        <v>2283</v>
      </c>
      <c r="C3" s="29">
        <v>2377</v>
      </c>
      <c r="D3" s="29">
        <v>2366</v>
      </c>
      <c r="E3" s="29">
        <v>2322</v>
      </c>
      <c r="F3" s="29">
        <v>2318</v>
      </c>
      <c r="G3" s="29">
        <v>2375</v>
      </c>
      <c r="H3" s="29">
        <v>2207</v>
      </c>
      <c r="I3" s="29">
        <v>1985</v>
      </c>
      <c r="J3" s="29">
        <v>2006</v>
      </c>
      <c r="K3" s="29">
        <v>2090</v>
      </c>
      <c r="M3" s="28" t="s">
        <v>2</v>
      </c>
      <c r="N3" s="32">
        <f t="shared" ref="N3:W8" si="0">B3/SUM(B$3:B$8)*100%</f>
        <v>0.35188039457459924</v>
      </c>
      <c r="O3" s="32">
        <f t="shared" si="0"/>
        <v>0.36563605599138593</v>
      </c>
      <c r="P3" s="32">
        <f t="shared" si="0"/>
        <v>0.35919234856535598</v>
      </c>
      <c r="Q3" s="32">
        <f t="shared" si="0"/>
        <v>0.35112656887947979</v>
      </c>
      <c r="R3" s="32">
        <f t="shared" si="0"/>
        <v>0.351958700273307</v>
      </c>
      <c r="S3" s="32">
        <f t="shared" si="0"/>
        <v>0.35596522781774581</v>
      </c>
      <c r="T3" s="32">
        <f t="shared" si="0"/>
        <v>0.34243599689681925</v>
      </c>
      <c r="U3" s="32">
        <f t="shared" si="0"/>
        <v>0.32318463041354606</v>
      </c>
      <c r="V3" s="32">
        <f t="shared" si="0"/>
        <v>0.33489148580968281</v>
      </c>
      <c r="W3" s="32">
        <f t="shared" si="0"/>
        <v>0.34706077715044836</v>
      </c>
    </row>
    <row r="4" spans="1:23" x14ac:dyDescent="0.25">
      <c r="A4" s="30" t="s">
        <v>3</v>
      </c>
      <c r="B4" s="31">
        <v>863</v>
      </c>
      <c r="C4" s="31">
        <v>854</v>
      </c>
      <c r="D4" s="31">
        <v>902</v>
      </c>
      <c r="E4" s="31">
        <v>852</v>
      </c>
      <c r="F4" s="31">
        <v>798</v>
      </c>
      <c r="G4" s="31">
        <v>790</v>
      </c>
      <c r="H4" s="31">
        <v>759</v>
      </c>
      <c r="I4" s="31">
        <v>732</v>
      </c>
      <c r="J4" s="31">
        <v>618</v>
      </c>
      <c r="K4" s="84">
        <v>650</v>
      </c>
      <c r="M4" s="30" t="s">
        <v>3</v>
      </c>
      <c r="N4" s="33">
        <f t="shared" si="0"/>
        <v>0.13301479654747225</v>
      </c>
      <c r="O4" s="33">
        <f t="shared" si="0"/>
        <v>0.13136440547608061</v>
      </c>
      <c r="P4" s="33">
        <f t="shared" si="0"/>
        <v>0.13693638985881282</v>
      </c>
      <c r="Q4" s="33">
        <f t="shared" si="0"/>
        <v>0.12883713896869803</v>
      </c>
      <c r="R4" s="33">
        <f t="shared" si="0"/>
        <v>0.12116610993015488</v>
      </c>
      <c r="S4" s="33">
        <f t="shared" si="0"/>
        <v>0.1184052757793765</v>
      </c>
      <c r="T4" s="33">
        <f t="shared" si="0"/>
        <v>0.11776570985259892</v>
      </c>
      <c r="U4" s="33">
        <f t="shared" si="0"/>
        <v>0.11917942038423966</v>
      </c>
      <c r="V4" s="33">
        <f t="shared" si="0"/>
        <v>0.10317195325542571</v>
      </c>
      <c r="W4" s="33">
        <f t="shared" si="0"/>
        <v>0.10793756227167055</v>
      </c>
    </row>
    <row r="5" spans="1:23" x14ac:dyDescent="0.25">
      <c r="A5" s="30" t="s">
        <v>4</v>
      </c>
      <c r="B5" s="31">
        <v>873</v>
      </c>
      <c r="C5" s="31">
        <v>998</v>
      </c>
      <c r="D5" s="31">
        <v>1029</v>
      </c>
      <c r="E5" s="31">
        <v>1020</v>
      </c>
      <c r="F5" s="31">
        <v>1063</v>
      </c>
      <c r="G5" s="31">
        <v>1079</v>
      </c>
      <c r="H5" s="31">
        <v>971</v>
      </c>
      <c r="I5" s="31">
        <v>831</v>
      </c>
      <c r="J5" s="31">
        <v>997</v>
      </c>
      <c r="K5" s="84">
        <v>1016</v>
      </c>
      <c r="M5" s="30" t="s">
        <v>4</v>
      </c>
      <c r="N5" s="33">
        <f t="shared" si="0"/>
        <v>0.13455610357583231</v>
      </c>
      <c r="O5" s="33">
        <f t="shared" si="0"/>
        <v>0.15351484387017381</v>
      </c>
      <c r="P5" s="33">
        <f t="shared" si="0"/>
        <v>0.15621679064824653</v>
      </c>
      <c r="Q5" s="33">
        <f t="shared" si="0"/>
        <v>0.15424164524421594</v>
      </c>
      <c r="R5" s="33">
        <f t="shared" si="0"/>
        <v>0.16140297600971759</v>
      </c>
      <c r="S5" s="33">
        <f t="shared" si="0"/>
        <v>0.16172062350119903</v>
      </c>
      <c r="T5" s="33">
        <f t="shared" si="0"/>
        <v>0.15065942591155934</v>
      </c>
      <c r="U5" s="33">
        <f t="shared" si="0"/>
        <v>0.13529794855096061</v>
      </c>
      <c r="V5" s="33">
        <f t="shared" si="0"/>
        <v>0.16644407345575959</v>
      </c>
      <c r="W5" s="33">
        <f t="shared" si="0"/>
        <v>0.16871471272002658</v>
      </c>
    </row>
    <row r="6" spans="1:23" x14ac:dyDescent="0.25">
      <c r="A6" s="30" t="s">
        <v>5</v>
      </c>
      <c r="B6" s="31">
        <v>767</v>
      </c>
      <c r="C6" s="31">
        <v>762</v>
      </c>
      <c r="D6" s="31">
        <v>749</v>
      </c>
      <c r="E6" s="31">
        <v>779</v>
      </c>
      <c r="F6" s="31">
        <v>762</v>
      </c>
      <c r="G6" s="31">
        <v>814</v>
      </c>
      <c r="H6" s="31">
        <v>764</v>
      </c>
      <c r="I6" s="31">
        <v>719</v>
      </c>
      <c r="J6" s="31">
        <v>723</v>
      </c>
      <c r="K6" s="84">
        <v>798</v>
      </c>
      <c r="M6" s="30" t="s">
        <v>5</v>
      </c>
      <c r="N6" s="33">
        <f t="shared" si="0"/>
        <v>0.11821824907521579</v>
      </c>
      <c r="O6" s="33">
        <f t="shared" si="0"/>
        <v>0.1172127365020766</v>
      </c>
      <c r="P6" s="33">
        <f t="shared" si="0"/>
        <v>0.11370882040382571</v>
      </c>
      <c r="Q6" s="33">
        <f t="shared" si="0"/>
        <v>0.11779827612278845</v>
      </c>
      <c r="R6" s="33">
        <f t="shared" si="0"/>
        <v>0.1156999696325539</v>
      </c>
      <c r="S6" s="33">
        <f t="shared" si="0"/>
        <v>0.12200239808153478</v>
      </c>
      <c r="T6" s="33">
        <f t="shared" si="0"/>
        <v>0.11854150504266874</v>
      </c>
      <c r="U6" s="33">
        <f t="shared" si="0"/>
        <v>0.11706284597850863</v>
      </c>
      <c r="V6" s="33">
        <f t="shared" si="0"/>
        <v>0.12070116861435726</v>
      </c>
      <c r="W6" s="33">
        <f t="shared" si="0"/>
        <v>0.13251411491198936</v>
      </c>
    </row>
    <row r="7" spans="1:23" x14ac:dyDescent="0.25">
      <c r="A7" s="30" t="s">
        <v>6</v>
      </c>
      <c r="B7" s="31">
        <v>503</v>
      </c>
      <c r="C7" s="31">
        <f>354+7+99+2</f>
        <v>462</v>
      </c>
      <c r="D7" s="31">
        <v>496</v>
      </c>
      <c r="E7" s="31">
        <v>490</v>
      </c>
      <c r="F7" s="31">
        <v>518</v>
      </c>
      <c r="G7" s="31">
        <v>630</v>
      </c>
      <c r="H7" s="31">
        <v>616</v>
      </c>
      <c r="I7" s="31">
        <v>629</v>
      </c>
      <c r="J7" s="31">
        <v>598</v>
      </c>
      <c r="K7">
        <v>572</v>
      </c>
      <c r="M7" s="30" t="s">
        <v>6</v>
      </c>
      <c r="N7" s="33">
        <f t="shared" si="0"/>
        <v>7.7527743526510484E-2</v>
      </c>
      <c r="O7" s="33">
        <f t="shared" si="0"/>
        <v>7.1065989847715741E-2</v>
      </c>
      <c r="P7" s="33">
        <f t="shared" si="0"/>
        <v>7.5299833004402614E-2</v>
      </c>
      <c r="Q7" s="33">
        <f t="shared" si="0"/>
        <v>7.4096476636927269E-2</v>
      </c>
      <c r="R7" s="33">
        <f t="shared" si="0"/>
        <v>7.8651685393258425E-2</v>
      </c>
      <c r="S7" s="33">
        <f t="shared" si="0"/>
        <v>9.4424460431654672E-2</v>
      </c>
      <c r="T7" s="33">
        <f t="shared" si="0"/>
        <v>9.5577967416602017E-2</v>
      </c>
      <c r="U7" s="33">
        <f t="shared" si="0"/>
        <v>0.10240963855421686</v>
      </c>
      <c r="V7" s="33">
        <f t="shared" si="0"/>
        <v>9.9833055091819695E-2</v>
      </c>
      <c r="W7" s="33">
        <f t="shared" si="0"/>
        <v>9.4985054799070073E-2</v>
      </c>
    </row>
    <row r="8" spans="1:23" x14ac:dyDescent="0.25">
      <c r="A8" s="72" t="s">
        <v>7</v>
      </c>
      <c r="B8" s="73">
        <v>1199</v>
      </c>
      <c r="C8" s="73">
        <v>1048</v>
      </c>
      <c r="D8" s="73">
        <v>1045</v>
      </c>
      <c r="E8" s="73">
        <f>6613-SUM(E3:E7)</f>
        <v>1150</v>
      </c>
      <c r="F8" s="73">
        <f>6586-SUM(F3:F7)</f>
        <v>1127</v>
      </c>
      <c r="G8" s="73">
        <f>6672-SUM(G3:G7)</f>
        <v>984</v>
      </c>
      <c r="H8" s="73">
        <f>6445-SUM(H3:H7)</f>
        <v>1128</v>
      </c>
      <c r="I8" s="73">
        <f>6142-SUM(I3:I7)</f>
        <v>1246</v>
      </c>
      <c r="J8" s="73">
        <f>5990-SUM(J3:J7)</f>
        <v>1048</v>
      </c>
      <c r="K8" s="73">
        <f>6022-SUM(K3:K7)</f>
        <v>896</v>
      </c>
      <c r="M8" s="72" t="s">
        <v>7</v>
      </c>
      <c r="N8" s="76">
        <f t="shared" si="0"/>
        <v>0.18480271270036991</v>
      </c>
      <c r="O8" s="76">
        <f t="shared" si="0"/>
        <v>0.16120596831256731</v>
      </c>
      <c r="P8" s="76">
        <f t="shared" si="0"/>
        <v>0.1586458175193563</v>
      </c>
      <c r="Q8" s="76">
        <f t="shared" si="0"/>
        <v>0.17389989414789053</v>
      </c>
      <c r="R8" s="76">
        <f t="shared" si="0"/>
        <v>0.17112055876100821</v>
      </c>
      <c r="S8" s="76">
        <f t="shared" si="0"/>
        <v>0.14748201438848921</v>
      </c>
      <c r="T8" s="76">
        <f t="shared" si="0"/>
        <v>0.17501939487975174</v>
      </c>
      <c r="U8" s="76">
        <f t="shared" si="0"/>
        <v>0.20286551611852816</v>
      </c>
      <c r="V8" s="76">
        <f t="shared" si="0"/>
        <v>0.17495826377295493</v>
      </c>
      <c r="W8" s="76">
        <f t="shared" si="0"/>
        <v>0.14878777814679509</v>
      </c>
    </row>
    <row r="9" spans="1:23" x14ac:dyDescent="0.25">
      <c r="A9" s="60" t="s">
        <v>8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46"/>
      <c r="U9" s="46"/>
      <c r="V9" s="46"/>
      <c r="W9" s="46"/>
    </row>
    <row r="10" spans="1:23" x14ac:dyDescent="0.25">
      <c r="A10" s="61" t="s">
        <v>9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46"/>
      <c r="U10" s="46"/>
      <c r="V10" s="46"/>
      <c r="W10" s="46"/>
    </row>
    <row r="21" spans="2:2" x14ac:dyDescent="0.25">
      <c r="B21" s="6"/>
    </row>
    <row r="35" spans="1:23" x14ac:dyDescent="0.25">
      <c r="A35" s="45"/>
      <c r="B35" s="58" t="s">
        <v>10</v>
      </c>
      <c r="C35" s="58"/>
      <c r="D35" s="58"/>
      <c r="E35" s="58"/>
      <c r="F35" s="58"/>
      <c r="G35" s="58"/>
      <c r="H35" s="45"/>
      <c r="I35" s="45"/>
      <c r="J35" s="45"/>
      <c r="K35" s="45"/>
      <c r="M35" s="45"/>
      <c r="N35" s="57" t="s">
        <v>11</v>
      </c>
      <c r="O35" s="57"/>
      <c r="P35" s="57"/>
      <c r="Q35" s="57"/>
      <c r="R35" s="57"/>
      <c r="S35" s="57"/>
      <c r="T35" s="45"/>
      <c r="U35" s="45"/>
      <c r="V35" s="45"/>
      <c r="W35" s="45"/>
    </row>
    <row r="36" spans="1:23" x14ac:dyDescent="0.25">
      <c r="A36" s="75" t="s">
        <v>359</v>
      </c>
      <c r="B36" s="75" t="s">
        <v>358</v>
      </c>
      <c r="C36" s="75" t="s">
        <v>14</v>
      </c>
      <c r="D36" s="75" t="s">
        <v>16</v>
      </c>
      <c r="E36" s="75" t="s">
        <v>18</v>
      </c>
      <c r="F36" s="75" t="s">
        <v>20</v>
      </c>
      <c r="G36" s="75" t="s">
        <v>22</v>
      </c>
      <c r="H36" s="75" t="s">
        <v>24</v>
      </c>
      <c r="I36" s="75" t="s">
        <v>25</v>
      </c>
      <c r="J36" s="75" t="s">
        <v>354</v>
      </c>
      <c r="K36" s="75" t="s">
        <v>379</v>
      </c>
      <c r="M36" s="75" t="s">
        <v>359</v>
      </c>
      <c r="N36" s="75" t="s">
        <v>358</v>
      </c>
      <c r="O36" s="75" t="s">
        <v>14</v>
      </c>
      <c r="P36" s="75" t="s">
        <v>16</v>
      </c>
      <c r="Q36" s="75" t="s">
        <v>18</v>
      </c>
      <c r="R36" s="75" t="s">
        <v>20</v>
      </c>
      <c r="S36" s="75" t="s">
        <v>22</v>
      </c>
      <c r="T36" s="75" t="s">
        <v>24</v>
      </c>
      <c r="U36" s="75" t="s">
        <v>25</v>
      </c>
      <c r="V36" s="75" t="s">
        <v>354</v>
      </c>
      <c r="W36" s="75" t="s">
        <v>379</v>
      </c>
    </row>
    <row r="37" spans="1:23" x14ac:dyDescent="0.25">
      <c r="A37" s="28" t="s">
        <v>12</v>
      </c>
      <c r="B37" s="29">
        <v>155</v>
      </c>
      <c r="C37" s="29">
        <v>155</v>
      </c>
      <c r="D37" s="29">
        <v>152</v>
      </c>
      <c r="E37" s="29">
        <v>172</v>
      </c>
      <c r="F37" s="29">
        <v>192</v>
      </c>
      <c r="G37" s="29">
        <v>199</v>
      </c>
      <c r="H37" s="29">
        <v>205</v>
      </c>
      <c r="I37" s="29">
        <v>200</v>
      </c>
      <c r="J37" s="29">
        <v>196</v>
      </c>
      <c r="K37" s="29">
        <v>203</v>
      </c>
      <c r="M37" s="28" t="s">
        <v>12</v>
      </c>
      <c r="N37" s="32">
        <f t="shared" ref="N37:W41" si="1">B37/SUM(B$37:B$41)*100%</f>
        <v>0.16112266112266113</v>
      </c>
      <c r="O37" s="32">
        <f t="shared" si="1"/>
        <v>0.15768056968463887</v>
      </c>
      <c r="P37" s="32">
        <f t="shared" si="1"/>
        <v>0.18116805721096543</v>
      </c>
      <c r="Q37" s="32">
        <f t="shared" si="1"/>
        <v>0.22193548387096773</v>
      </c>
      <c r="R37" s="32">
        <f t="shared" si="1"/>
        <v>0.21098901098901099</v>
      </c>
      <c r="S37" s="32">
        <f t="shared" si="1"/>
        <v>0.22185061315496099</v>
      </c>
      <c r="T37" s="32">
        <f t="shared" si="1"/>
        <v>0.2408930669800235</v>
      </c>
      <c r="U37" s="32">
        <f t="shared" si="1"/>
        <v>0.2554278416347382</v>
      </c>
      <c r="V37" s="32">
        <f t="shared" si="1"/>
        <v>0.22528735632183908</v>
      </c>
      <c r="W37" s="32">
        <f t="shared" si="1"/>
        <v>0.22681564245810057</v>
      </c>
    </row>
    <row r="38" spans="1:23" x14ac:dyDescent="0.25">
      <c r="A38" s="30" t="s">
        <v>3</v>
      </c>
      <c r="B38" s="31">
        <v>75</v>
      </c>
      <c r="C38" s="31">
        <v>88</v>
      </c>
      <c r="D38" s="31">
        <v>80</v>
      </c>
      <c r="E38" s="31">
        <v>96</v>
      </c>
      <c r="F38" s="31">
        <v>110</v>
      </c>
      <c r="G38" s="31">
        <v>102</v>
      </c>
      <c r="H38" s="31">
        <v>91</v>
      </c>
      <c r="I38" s="31">
        <v>97</v>
      </c>
      <c r="J38" s="31">
        <v>93</v>
      </c>
      <c r="K38" s="84">
        <v>89</v>
      </c>
      <c r="M38" s="30" t="s">
        <v>3</v>
      </c>
      <c r="N38" s="33">
        <f t="shared" si="1"/>
        <v>7.7962577962577967E-2</v>
      </c>
      <c r="O38" s="33">
        <f t="shared" si="1"/>
        <v>8.952187182095625E-2</v>
      </c>
      <c r="P38" s="33">
        <f t="shared" si="1"/>
        <v>9.5351609058402856E-2</v>
      </c>
      <c r="Q38" s="33">
        <f t="shared" si="1"/>
        <v>0.12387096774193548</v>
      </c>
      <c r="R38" s="33">
        <f t="shared" si="1"/>
        <v>0.12087912087912088</v>
      </c>
      <c r="S38" s="33">
        <f t="shared" si="1"/>
        <v>0.11371237458193979</v>
      </c>
      <c r="T38" s="33">
        <f t="shared" si="1"/>
        <v>0.10693301997649823</v>
      </c>
      <c r="U38" s="33">
        <f t="shared" si="1"/>
        <v>0.12388250319284802</v>
      </c>
      <c r="V38" s="33">
        <f t="shared" si="1"/>
        <v>0.10689655172413794</v>
      </c>
      <c r="W38" s="33">
        <f t="shared" si="1"/>
        <v>9.9441340782122911E-2</v>
      </c>
    </row>
    <row r="39" spans="1:23" x14ac:dyDescent="0.25">
      <c r="A39" s="30" t="s">
        <v>4</v>
      </c>
      <c r="B39" s="31">
        <v>184</v>
      </c>
      <c r="C39" s="31">
        <v>204</v>
      </c>
      <c r="D39" s="31">
        <v>137</v>
      </c>
      <c r="E39" s="31">
        <v>84</v>
      </c>
      <c r="F39" s="31">
        <v>60</v>
      </c>
      <c r="G39" s="31">
        <v>72</v>
      </c>
      <c r="H39" s="31">
        <v>76</v>
      </c>
      <c r="I39" s="31">
        <v>72</v>
      </c>
      <c r="J39" s="31">
        <v>117</v>
      </c>
      <c r="K39" s="84">
        <v>101</v>
      </c>
      <c r="M39" s="30" t="s">
        <v>4</v>
      </c>
      <c r="N39" s="33">
        <f t="shared" si="1"/>
        <v>0.19126819126819128</v>
      </c>
      <c r="O39" s="33">
        <f t="shared" si="1"/>
        <v>0.20752797558494404</v>
      </c>
      <c r="P39" s="33">
        <f t="shared" si="1"/>
        <v>0.16328963051251491</v>
      </c>
      <c r="Q39" s="33">
        <f t="shared" si="1"/>
        <v>0.10838709677419354</v>
      </c>
      <c r="R39" s="33">
        <f t="shared" si="1"/>
        <v>6.5934065934065936E-2</v>
      </c>
      <c r="S39" s="33">
        <f t="shared" si="1"/>
        <v>8.0267558528428096E-2</v>
      </c>
      <c r="T39" s="33">
        <f t="shared" si="1"/>
        <v>8.9306698002350179E-2</v>
      </c>
      <c r="U39" s="33">
        <f t="shared" si="1"/>
        <v>9.1954022988505746E-2</v>
      </c>
      <c r="V39" s="33">
        <f t="shared" si="1"/>
        <v>0.13448275862068965</v>
      </c>
      <c r="W39" s="33">
        <f t="shared" si="1"/>
        <v>0.11284916201117319</v>
      </c>
    </row>
    <row r="40" spans="1:23" x14ac:dyDescent="0.25">
      <c r="A40" s="30" t="s">
        <v>5</v>
      </c>
      <c r="B40" s="31">
        <v>85</v>
      </c>
      <c r="C40" s="31">
        <v>77</v>
      </c>
      <c r="D40" s="31">
        <v>72</v>
      </c>
      <c r="E40" s="31">
        <v>73</v>
      </c>
      <c r="F40" s="31">
        <v>93</v>
      </c>
      <c r="G40" s="31">
        <v>85</v>
      </c>
      <c r="H40" s="31">
        <v>84</v>
      </c>
      <c r="I40" s="31">
        <v>58</v>
      </c>
      <c r="J40" s="31">
        <v>65</v>
      </c>
      <c r="K40" s="84">
        <v>60</v>
      </c>
      <c r="M40" s="30" t="s">
        <v>5</v>
      </c>
      <c r="N40" s="33">
        <f t="shared" si="1"/>
        <v>8.8357588357588362E-2</v>
      </c>
      <c r="O40" s="33">
        <f t="shared" si="1"/>
        <v>7.8331637843336729E-2</v>
      </c>
      <c r="P40" s="33">
        <f t="shared" si="1"/>
        <v>8.5816448152562577E-2</v>
      </c>
      <c r="Q40" s="33">
        <f t="shared" si="1"/>
        <v>9.4193548387096773E-2</v>
      </c>
      <c r="R40" s="33">
        <f t="shared" si="1"/>
        <v>0.1021978021978022</v>
      </c>
      <c r="S40" s="33">
        <f t="shared" si="1"/>
        <v>9.4760312151616496E-2</v>
      </c>
      <c r="T40" s="33">
        <f t="shared" si="1"/>
        <v>9.870740305522914E-2</v>
      </c>
      <c r="U40" s="33">
        <f t="shared" si="1"/>
        <v>7.407407407407407E-2</v>
      </c>
      <c r="V40" s="33">
        <f t="shared" si="1"/>
        <v>7.4712643678160925E-2</v>
      </c>
      <c r="W40" s="33">
        <f t="shared" si="1"/>
        <v>6.7039106145251395E-2</v>
      </c>
    </row>
    <row r="41" spans="1:23" x14ac:dyDescent="0.25">
      <c r="A41" s="72" t="s">
        <v>6</v>
      </c>
      <c r="B41" s="73">
        <v>463</v>
      </c>
      <c r="C41" s="73">
        <v>459</v>
      </c>
      <c r="D41" s="73">
        <v>398</v>
      </c>
      <c r="E41" s="73">
        <v>350</v>
      </c>
      <c r="F41" s="73">
        <v>455</v>
      </c>
      <c r="G41" s="73">
        <v>439</v>
      </c>
      <c r="H41" s="73">
        <v>395</v>
      </c>
      <c r="I41" s="73">
        <v>356</v>
      </c>
      <c r="J41" s="73">
        <v>399</v>
      </c>
      <c r="K41" s="84">
        <v>442</v>
      </c>
      <c r="M41" s="72" t="s">
        <v>6</v>
      </c>
      <c r="N41" s="76">
        <f t="shared" si="1"/>
        <v>0.48128898128898129</v>
      </c>
      <c r="O41" s="76">
        <f t="shared" si="1"/>
        <v>0.46693794506612413</v>
      </c>
      <c r="P41" s="76">
        <f t="shared" si="1"/>
        <v>0.47437425506555425</v>
      </c>
      <c r="Q41" s="76">
        <f t="shared" si="1"/>
        <v>0.45161290322580644</v>
      </c>
      <c r="R41" s="76">
        <f t="shared" si="1"/>
        <v>0.5</v>
      </c>
      <c r="S41" s="76">
        <f t="shared" si="1"/>
        <v>0.48940914158305465</v>
      </c>
      <c r="T41" s="76">
        <f t="shared" si="1"/>
        <v>0.46415981198589895</v>
      </c>
      <c r="U41" s="76">
        <f t="shared" si="1"/>
        <v>0.454661558109834</v>
      </c>
      <c r="V41" s="76">
        <f t="shared" si="1"/>
        <v>0.45862068965517239</v>
      </c>
      <c r="W41" s="76">
        <f t="shared" si="1"/>
        <v>0.49385474860335193</v>
      </c>
    </row>
    <row r="42" spans="1:23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</row>
  </sheetData>
  <pageMargins left="0.7" right="0.7" top="1" bottom="0.75" header="0.3" footer="0.3"/>
  <pageSetup scale="73" fitToHeight="0" orientation="landscape" r:id="rId1"/>
  <headerFooter>
    <oddHeader>&amp;C&amp;"-,Bold"Table 1.1 - &amp;A</oddHeader>
  </headerFooter>
  <rowBreaks count="1" manualBreakCount="1">
    <brk id="33" max="16383" man="1"/>
  </rowBreaks>
  <drawing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19"/>
  <sheetViews>
    <sheetView workbookViewId="0">
      <selection activeCell="B1" sqref="B1:R1048576"/>
    </sheetView>
  </sheetViews>
  <sheetFormatPr defaultRowHeight="15" x14ac:dyDescent="0.25"/>
  <cols>
    <col min="1" max="1" width="43.5703125" customWidth="1"/>
    <col min="2" max="18" width="6.42578125" customWidth="1"/>
  </cols>
  <sheetData>
    <row r="1" spans="1:18" ht="19.5" customHeight="1" thickBot="1" x14ac:dyDescent="0.3">
      <c r="A1" s="62" t="s">
        <v>13</v>
      </c>
      <c r="B1" s="62"/>
      <c r="C1" s="62"/>
      <c r="D1" s="62"/>
      <c r="E1" s="62"/>
      <c r="F1" s="62"/>
      <c r="G1" s="4"/>
      <c r="H1" s="4"/>
      <c r="I1" s="4"/>
      <c r="J1" s="4"/>
      <c r="K1" s="4"/>
      <c r="L1" s="4"/>
      <c r="M1" s="4"/>
    </row>
    <row r="2" spans="1:18" ht="15.75" thickBot="1" x14ac:dyDescent="0.3">
      <c r="A2" s="11"/>
      <c r="B2" s="48" t="s">
        <v>14</v>
      </c>
      <c r="C2" s="48" t="s">
        <v>15</v>
      </c>
      <c r="D2" s="48" t="s">
        <v>16</v>
      </c>
      <c r="E2" s="48" t="s">
        <v>17</v>
      </c>
      <c r="F2" s="48" t="s">
        <v>18</v>
      </c>
      <c r="G2" s="48" t="s">
        <v>19</v>
      </c>
      <c r="H2" s="48" t="s">
        <v>20</v>
      </c>
      <c r="I2" s="48" t="s">
        <v>21</v>
      </c>
      <c r="J2" s="48" t="s">
        <v>22</v>
      </c>
      <c r="K2" s="48" t="s">
        <v>23</v>
      </c>
      <c r="L2" s="48" t="s">
        <v>24</v>
      </c>
      <c r="M2" s="48" t="s">
        <v>26</v>
      </c>
      <c r="N2" s="48" t="s">
        <v>25</v>
      </c>
      <c r="O2" s="65" t="s">
        <v>351</v>
      </c>
      <c r="P2" s="65" t="s">
        <v>354</v>
      </c>
      <c r="Q2" s="65" t="s">
        <v>368</v>
      </c>
      <c r="R2" s="65" t="s">
        <v>379</v>
      </c>
    </row>
    <row r="3" spans="1:18" x14ac:dyDescent="0.25">
      <c r="A3" s="9" t="s">
        <v>27</v>
      </c>
      <c r="B3" s="12">
        <f t="shared" ref="B3:H3" si="0">B4+B10</f>
        <v>2999</v>
      </c>
      <c r="C3" s="12">
        <f t="shared" si="0"/>
        <v>3169</v>
      </c>
      <c r="D3" s="12">
        <f t="shared" si="0"/>
        <v>3006</v>
      </c>
      <c r="E3" s="12">
        <f t="shared" si="0"/>
        <v>3174</v>
      </c>
      <c r="F3" s="12">
        <f t="shared" si="0"/>
        <v>2967</v>
      </c>
      <c r="G3" s="12">
        <f t="shared" si="0"/>
        <v>3139</v>
      </c>
      <c r="H3" s="12">
        <f t="shared" si="0"/>
        <v>3005</v>
      </c>
      <c r="I3" s="12">
        <f t="shared" ref="I3:J3" si="1">I4+I10</f>
        <v>3248</v>
      </c>
      <c r="J3" s="12">
        <f t="shared" si="1"/>
        <v>3152</v>
      </c>
      <c r="K3" s="12">
        <f t="shared" ref="K3:M3" si="2">K4+K10</f>
        <v>3180</v>
      </c>
      <c r="L3" s="12">
        <f t="shared" si="2"/>
        <v>3015</v>
      </c>
      <c r="M3" s="12">
        <f t="shared" si="2"/>
        <v>3050</v>
      </c>
      <c r="N3" s="12">
        <f t="shared" ref="N3:O3" si="3">N4+N10</f>
        <v>2808</v>
      </c>
      <c r="O3" s="12">
        <f t="shared" si="3"/>
        <v>2841</v>
      </c>
      <c r="P3" s="12">
        <f t="shared" ref="P3:R3" si="4">P4+P10</f>
        <v>2776</v>
      </c>
      <c r="Q3" s="12">
        <f t="shared" si="4"/>
        <v>2860</v>
      </c>
      <c r="R3" s="12">
        <f t="shared" si="4"/>
        <v>2848</v>
      </c>
    </row>
    <row r="4" spans="1:18" x14ac:dyDescent="0.25">
      <c r="A4" s="24" t="s">
        <v>28</v>
      </c>
      <c r="B4" s="27">
        <f t="shared" ref="B4:D4" si="5">SUM(B5:B8)</f>
        <v>2595</v>
      </c>
      <c r="C4" s="27">
        <f t="shared" si="5"/>
        <v>2773</v>
      </c>
      <c r="D4" s="27">
        <f t="shared" si="5"/>
        <v>2574</v>
      </c>
      <c r="E4" s="27">
        <f t="shared" ref="E4:F4" si="6">SUM(E5:E8)</f>
        <v>2755</v>
      </c>
      <c r="F4" s="27">
        <f t="shared" si="6"/>
        <v>2550</v>
      </c>
      <c r="G4" s="27">
        <f t="shared" ref="G4:H4" si="7">SUM(G5:G8)</f>
        <v>2718</v>
      </c>
      <c r="H4" s="27">
        <f t="shared" si="7"/>
        <v>2561</v>
      </c>
      <c r="I4" s="27">
        <f t="shared" ref="I4:J4" si="8">SUM(I5:I8)</f>
        <v>2777</v>
      </c>
      <c r="J4" s="27">
        <f t="shared" si="8"/>
        <v>2645</v>
      </c>
      <c r="K4" s="27">
        <f t="shared" ref="K4:M4" si="9">SUM(K5:K8)</f>
        <v>2669</v>
      </c>
      <c r="L4" s="27">
        <f t="shared" si="9"/>
        <v>2498</v>
      </c>
      <c r="M4" s="27">
        <f t="shared" si="9"/>
        <v>2531</v>
      </c>
      <c r="N4" s="27">
        <f t="shared" ref="N4:O4" si="10">SUM(N5:N8)</f>
        <v>2249</v>
      </c>
      <c r="O4" s="27">
        <f t="shared" si="10"/>
        <v>2324</v>
      </c>
      <c r="P4" s="27">
        <f t="shared" ref="P4:R4" si="11">SUM(P5:P8)</f>
        <v>2252</v>
      </c>
      <c r="Q4" s="27">
        <f t="shared" si="11"/>
        <v>2335</v>
      </c>
      <c r="R4" s="27">
        <f t="shared" si="11"/>
        <v>2335</v>
      </c>
    </row>
    <row r="5" spans="1:18" x14ac:dyDescent="0.25">
      <c r="A5" s="22" t="s">
        <v>29</v>
      </c>
      <c r="B5" s="15">
        <v>63</v>
      </c>
      <c r="C5" s="15">
        <v>57</v>
      </c>
      <c r="D5" s="15">
        <v>56</v>
      </c>
      <c r="E5" s="15">
        <v>79</v>
      </c>
      <c r="F5" s="15">
        <v>56</v>
      </c>
      <c r="G5" s="15">
        <v>65</v>
      </c>
      <c r="H5" s="15">
        <v>51</v>
      </c>
      <c r="I5" s="15">
        <v>61</v>
      </c>
      <c r="J5" s="51">
        <v>71</v>
      </c>
      <c r="K5" s="51">
        <v>85</v>
      </c>
      <c r="L5" s="8">
        <v>86</v>
      </c>
      <c r="M5" s="66">
        <v>92</v>
      </c>
      <c r="N5" s="69">
        <v>64</v>
      </c>
      <c r="O5" s="69">
        <v>61</v>
      </c>
      <c r="P5" s="70">
        <v>50</v>
      </c>
      <c r="Q5" s="70">
        <v>63</v>
      </c>
      <c r="R5" s="84">
        <v>42</v>
      </c>
    </row>
    <row r="6" spans="1:18" x14ac:dyDescent="0.25">
      <c r="A6" s="22" t="s">
        <v>30</v>
      </c>
      <c r="B6" s="15">
        <v>2377</v>
      </c>
      <c r="C6" s="15">
        <v>2575</v>
      </c>
      <c r="D6" s="15">
        <v>2366</v>
      </c>
      <c r="E6" s="15">
        <v>2529</v>
      </c>
      <c r="F6" s="15">
        <v>2322</v>
      </c>
      <c r="G6" s="15">
        <v>2486</v>
      </c>
      <c r="H6" s="15">
        <v>2318</v>
      </c>
      <c r="I6" s="15">
        <v>2530</v>
      </c>
      <c r="J6" s="51">
        <v>2375</v>
      </c>
      <c r="K6" s="51">
        <v>2386</v>
      </c>
      <c r="L6" s="8">
        <v>2207</v>
      </c>
      <c r="M6" s="66">
        <v>2234</v>
      </c>
      <c r="N6" s="69">
        <v>1985</v>
      </c>
      <c r="O6" s="69">
        <v>2060</v>
      </c>
      <c r="P6" s="70">
        <v>2006</v>
      </c>
      <c r="Q6" s="70">
        <v>2075</v>
      </c>
      <c r="R6" s="84">
        <v>2090</v>
      </c>
    </row>
    <row r="7" spans="1:18" ht="15" customHeight="1" x14ac:dyDescent="0.25">
      <c r="A7" s="22" t="s">
        <v>31</v>
      </c>
      <c r="B7" s="15">
        <v>3</v>
      </c>
      <c r="C7" s="15">
        <v>5</v>
      </c>
      <c r="D7" s="15">
        <v>5</v>
      </c>
      <c r="E7" s="15">
        <v>6</v>
      </c>
      <c r="F7" s="15">
        <v>5</v>
      </c>
      <c r="G7" s="15">
        <v>9</v>
      </c>
      <c r="H7" s="15">
        <v>4</v>
      </c>
      <c r="I7" s="15">
        <v>5</v>
      </c>
      <c r="J7" s="51">
        <v>5</v>
      </c>
      <c r="K7" s="51">
        <v>7</v>
      </c>
      <c r="L7" s="8">
        <v>10</v>
      </c>
      <c r="M7" s="66">
        <v>17</v>
      </c>
      <c r="N7" s="69">
        <v>8</v>
      </c>
      <c r="O7" s="69">
        <v>12</v>
      </c>
      <c r="P7" s="67">
        <v>5</v>
      </c>
      <c r="Q7" s="85">
        <v>12</v>
      </c>
      <c r="R7">
        <v>8</v>
      </c>
    </row>
    <row r="8" spans="1:18" ht="15" customHeight="1" x14ac:dyDescent="0.25">
      <c r="A8" s="22" t="s">
        <v>32</v>
      </c>
      <c r="B8" s="15">
        <v>152</v>
      </c>
      <c r="C8" s="15">
        <v>136</v>
      </c>
      <c r="D8" s="15">
        <v>147</v>
      </c>
      <c r="E8" s="15">
        <v>141</v>
      </c>
      <c r="F8" s="15">
        <v>167</v>
      </c>
      <c r="G8" s="15">
        <v>158</v>
      </c>
      <c r="H8" s="15">
        <v>188</v>
      </c>
      <c r="I8" s="15">
        <v>181</v>
      </c>
      <c r="J8" s="51">
        <v>194</v>
      </c>
      <c r="K8" s="51">
        <v>191</v>
      </c>
      <c r="L8" s="8">
        <v>195</v>
      </c>
      <c r="M8" s="66">
        <v>188</v>
      </c>
      <c r="N8" s="69">
        <v>192</v>
      </c>
      <c r="O8" s="69">
        <v>191</v>
      </c>
      <c r="P8" s="70">
        <v>191</v>
      </c>
      <c r="Q8" s="70">
        <v>185</v>
      </c>
      <c r="R8" s="84">
        <v>195</v>
      </c>
    </row>
    <row r="9" spans="1:18" ht="15" customHeight="1" x14ac:dyDescent="0.25">
      <c r="A9" s="8"/>
      <c r="B9" s="8"/>
      <c r="C9" s="8"/>
      <c r="D9" s="8"/>
    </row>
    <row r="10" spans="1:18" ht="15" customHeight="1" x14ac:dyDescent="0.25">
      <c r="A10" s="17" t="s">
        <v>33</v>
      </c>
      <c r="B10" s="27">
        <f t="shared" ref="B10:J10" si="12">SUM(B11:B12)</f>
        <v>404</v>
      </c>
      <c r="C10" s="27">
        <f t="shared" si="12"/>
        <v>396</v>
      </c>
      <c r="D10" s="27">
        <f t="shared" si="12"/>
        <v>432</v>
      </c>
      <c r="E10" s="27">
        <f t="shared" si="12"/>
        <v>419</v>
      </c>
      <c r="F10" s="27">
        <f t="shared" si="12"/>
        <v>417</v>
      </c>
      <c r="G10" s="27">
        <f t="shared" si="12"/>
        <v>421</v>
      </c>
      <c r="H10" s="27">
        <f t="shared" si="12"/>
        <v>444</v>
      </c>
      <c r="I10" s="27">
        <f t="shared" si="12"/>
        <v>471</v>
      </c>
      <c r="J10" s="27">
        <f t="shared" si="12"/>
        <v>507</v>
      </c>
      <c r="K10" s="27">
        <f t="shared" ref="K10:R10" si="13">SUM(K11:K12)</f>
        <v>511</v>
      </c>
      <c r="L10" s="27">
        <f t="shared" si="13"/>
        <v>517</v>
      </c>
      <c r="M10" s="27">
        <f t="shared" si="13"/>
        <v>519</v>
      </c>
      <c r="N10" s="27">
        <f t="shared" si="13"/>
        <v>559</v>
      </c>
      <c r="O10" s="27">
        <f t="shared" si="13"/>
        <v>517</v>
      </c>
      <c r="P10" s="27">
        <f t="shared" si="13"/>
        <v>524</v>
      </c>
      <c r="Q10" s="27">
        <f t="shared" si="13"/>
        <v>525</v>
      </c>
      <c r="R10" s="27">
        <f t="shared" si="13"/>
        <v>513</v>
      </c>
    </row>
    <row r="11" spans="1:18" ht="15" customHeight="1" x14ac:dyDescent="0.25">
      <c r="A11" s="18" t="s">
        <v>34</v>
      </c>
      <c r="B11" s="15">
        <v>354</v>
      </c>
      <c r="C11" s="15">
        <v>345</v>
      </c>
      <c r="D11" s="15">
        <v>384</v>
      </c>
      <c r="E11" s="15">
        <v>374</v>
      </c>
      <c r="F11" s="15">
        <v>379</v>
      </c>
      <c r="G11" s="15">
        <v>383</v>
      </c>
      <c r="H11" s="15">
        <v>408</v>
      </c>
      <c r="I11" s="15">
        <v>438</v>
      </c>
      <c r="J11" s="51">
        <v>472</v>
      </c>
      <c r="K11" s="51">
        <v>476</v>
      </c>
      <c r="L11" s="8">
        <v>473</v>
      </c>
      <c r="M11" s="66">
        <v>471</v>
      </c>
      <c r="N11" s="69">
        <v>501</v>
      </c>
      <c r="O11" s="69">
        <v>467</v>
      </c>
      <c r="P11" s="70">
        <v>470</v>
      </c>
      <c r="Q11" s="70">
        <v>473</v>
      </c>
      <c r="R11" s="84">
        <v>464</v>
      </c>
    </row>
    <row r="12" spans="1:18" ht="15" customHeight="1" x14ac:dyDescent="0.25">
      <c r="A12" s="18" t="s">
        <v>35</v>
      </c>
      <c r="B12" s="15">
        <v>50</v>
      </c>
      <c r="C12" s="15">
        <v>51</v>
      </c>
      <c r="D12" s="15">
        <v>48</v>
      </c>
      <c r="E12" s="15">
        <v>45</v>
      </c>
      <c r="F12" s="15">
        <v>38</v>
      </c>
      <c r="G12" s="15">
        <v>38</v>
      </c>
      <c r="H12" s="15">
        <v>36</v>
      </c>
      <c r="I12" s="15">
        <v>33</v>
      </c>
      <c r="J12" s="51">
        <v>35</v>
      </c>
      <c r="K12" s="51">
        <v>35</v>
      </c>
      <c r="L12" s="8">
        <v>44</v>
      </c>
      <c r="M12" s="66">
        <v>48</v>
      </c>
      <c r="N12" s="69">
        <v>58</v>
      </c>
      <c r="O12" s="69">
        <v>50</v>
      </c>
      <c r="P12" s="70">
        <v>54</v>
      </c>
      <c r="Q12" s="70">
        <v>52</v>
      </c>
      <c r="R12" s="84">
        <v>49</v>
      </c>
    </row>
    <row r="13" spans="1:18" ht="15" customHeight="1" x14ac:dyDescent="0.25">
      <c r="A13" s="8"/>
      <c r="B13" s="8"/>
      <c r="C13" s="8"/>
      <c r="D13" s="8"/>
      <c r="E13" s="8"/>
      <c r="F13" s="8"/>
    </row>
    <row r="14" spans="1:18" x14ac:dyDescent="0.25">
      <c r="A14" s="19" t="s">
        <v>36</v>
      </c>
      <c r="B14" s="20"/>
      <c r="C14" s="20"/>
      <c r="D14" s="20"/>
      <c r="E14" s="8"/>
      <c r="F14" s="8"/>
    </row>
    <row r="15" spans="1:18" x14ac:dyDescent="0.25">
      <c r="A15" s="19" t="s">
        <v>37</v>
      </c>
      <c r="B15" s="20"/>
      <c r="C15" s="20"/>
      <c r="D15" s="20"/>
      <c r="E15" s="8"/>
      <c r="F15" s="8"/>
    </row>
    <row r="16" spans="1:18" x14ac:dyDescent="0.25">
      <c r="A16" s="21" t="s">
        <v>38</v>
      </c>
      <c r="B16" s="8"/>
      <c r="C16" s="8"/>
      <c r="D16" s="8"/>
      <c r="E16" s="8"/>
      <c r="F16" s="8"/>
    </row>
    <row r="17" spans="1:18" ht="15.75" thickBot="1" x14ac:dyDescent="0.3">
      <c r="A17" s="8"/>
      <c r="B17" s="8"/>
      <c r="C17" s="8"/>
      <c r="D17" s="8"/>
      <c r="E17" s="8"/>
      <c r="F17" s="8"/>
    </row>
    <row r="18" spans="1:18" ht="15.75" thickBot="1" x14ac:dyDescent="0.3">
      <c r="A18" s="47" t="s">
        <v>39</v>
      </c>
      <c r="B18" s="48" t="s">
        <v>14</v>
      </c>
      <c r="C18" s="48" t="s">
        <v>15</v>
      </c>
      <c r="D18" s="48" t="s">
        <v>16</v>
      </c>
      <c r="E18" s="48" t="s">
        <v>17</v>
      </c>
      <c r="F18" s="48" t="s">
        <v>18</v>
      </c>
      <c r="G18" s="82" t="s">
        <v>19</v>
      </c>
      <c r="H18" s="82" t="s">
        <v>20</v>
      </c>
      <c r="I18" s="82" t="s">
        <v>21</v>
      </c>
      <c r="J18" s="48" t="s">
        <v>22</v>
      </c>
      <c r="K18" s="82" t="s">
        <v>23</v>
      </c>
      <c r="L18" s="82" t="s">
        <v>24</v>
      </c>
      <c r="M18" s="82" t="s">
        <v>353</v>
      </c>
      <c r="N18" s="82" t="s">
        <v>25</v>
      </c>
      <c r="O18" s="82" t="s">
        <v>351</v>
      </c>
      <c r="P18" s="82" t="s">
        <v>354</v>
      </c>
      <c r="Q18" s="82" t="s">
        <v>368</v>
      </c>
      <c r="R18" s="65" t="s">
        <v>379</v>
      </c>
    </row>
    <row r="19" spans="1:18" x14ac:dyDescent="0.25">
      <c r="A19" s="34" t="s">
        <v>40</v>
      </c>
      <c r="B19" s="44"/>
      <c r="C19" s="42"/>
      <c r="D19" s="44"/>
      <c r="E19" s="42"/>
      <c r="F19" s="44"/>
      <c r="G19" s="42"/>
      <c r="H19" s="44"/>
      <c r="I19" s="42"/>
      <c r="J19" s="44"/>
      <c r="K19" s="42"/>
      <c r="L19" s="44"/>
      <c r="M19" s="42"/>
      <c r="N19" s="44"/>
      <c r="O19" s="42"/>
      <c r="P19" s="44"/>
      <c r="Q19" s="42"/>
      <c r="R19" s="44"/>
    </row>
    <row r="20" spans="1:18" x14ac:dyDescent="0.25">
      <c r="A20" s="35" t="s">
        <v>30</v>
      </c>
      <c r="B20" s="37"/>
      <c r="C20" s="38"/>
      <c r="D20" s="37"/>
      <c r="E20" s="38"/>
      <c r="F20" s="37"/>
      <c r="G20" s="38"/>
      <c r="H20" s="37"/>
      <c r="I20" s="38"/>
      <c r="J20" s="37"/>
      <c r="K20" s="38"/>
      <c r="L20" s="37"/>
      <c r="M20" s="38"/>
      <c r="N20" s="37"/>
      <c r="O20" s="38"/>
      <c r="P20" s="37"/>
      <c r="Q20" s="38"/>
      <c r="R20" s="37"/>
    </row>
    <row r="21" spans="1:18" x14ac:dyDescent="0.25">
      <c r="A21" s="36" t="s">
        <v>41</v>
      </c>
      <c r="B21" s="37">
        <v>46</v>
      </c>
      <c r="C21" s="38">
        <v>54</v>
      </c>
      <c r="D21" s="37">
        <v>53</v>
      </c>
      <c r="E21" s="38">
        <v>56</v>
      </c>
      <c r="F21" s="37">
        <v>51</v>
      </c>
      <c r="G21" s="38">
        <v>53</v>
      </c>
      <c r="H21" s="37">
        <v>52</v>
      </c>
      <c r="I21" s="38">
        <v>49</v>
      </c>
      <c r="J21" s="37">
        <v>29</v>
      </c>
      <c r="K21" s="38">
        <v>39</v>
      </c>
      <c r="L21" s="37">
        <v>35</v>
      </c>
      <c r="M21" s="38">
        <v>37</v>
      </c>
      <c r="N21" s="37">
        <v>34</v>
      </c>
      <c r="O21" s="38">
        <v>34</v>
      </c>
      <c r="P21" s="37">
        <v>37</v>
      </c>
      <c r="Q21" s="38">
        <v>40</v>
      </c>
      <c r="R21" s="37">
        <v>46</v>
      </c>
    </row>
    <row r="22" spans="1:18" x14ac:dyDescent="0.25">
      <c r="A22" s="68"/>
      <c r="B22" s="39"/>
      <c r="C22" s="40"/>
      <c r="D22" s="39"/>
      <c r="E22" s="40"/>
      <c r="F22" s="39"/>
      <c r="G22" s="40"/>
      <c r="H22" s="39"/>
      <c r="I22" s="40"/>
      <c r="J22" s="39"/>
      <c r="K22" s="40"/>
      <c r="L22" s="39"/>
      <c r="M22" s="40"/>
      <c r="N22" s="39"/>
      <c r="O22" s="40"/>
      <c r="P22" s="39"/>
      <c r="Q22" s="40"/>
      <c r="R22" s="39"/>
    </row>
    <row r="23" spans="1:18" x14ac:dyDescent="0.25">
      <c r="A23" s="34" t="s">
        <v>42</v>
      </c>
      <c r="B23" s="41"/>
      <c r="C23" s="42"/>
      <c r="D23" s="41"/>
      <c r="E23" s="42"/>
      <c r="F23" s="41"/>
      <c r="G23" s="42"/>
      <c r="H23" s="41"/>
      <c r="I23" s="42"/>
      <c r="J23" s="41"/>
      <c r="K23" s="42"/>
      <c r="L23" s="41"/>
      <c r="M23" s="42"/>
      <c r="N23" s="41"/>
      <c r="O23" s="42"/>
      <c r="P23" s="41"/>
      <c r="Q23" s="42"/>
      <c r="R23" s="41"/>
    </row>
    <row r="24" spans="1:18" x14ac:dyDescent="0.25">
      <c r="A24" s="35" t="s">
        <v>30</v>
      </c>
      <c r="B24" s="37"/>
      <c r="C24" s="38"/>
      <c r="D24" s="37"/>
      <c r="E24" s="38"/>
      <c r="F24" s="37"/>
      <c r="G24" s="38"/>
      <c r="H24" s="37"/>
      <c r="I24" s="38"/>
      <c r="J24" s="37"/>
      <c r="K24" s="38"/>
      <c r="L24" s="37"/>
      <c r="M24" s="38"/>
      <c r="N24" s="37"/>
      <c r="O24" s="38"/>
      <c r="P24" s="37"/>
      <c r="Q24" s="38"/>
      <c r="R24" s="37"/>
    </row>
    <row r="25" spans="1:18" x14ac:dyDescent="0.25">
      <c r="A25" s="36" t="s">
        <v>43</v>
      </c>
      <c r="B25" s="37">
        <v>30</v>
      </c>
      <c r="C25" s="38">
        <v>31</v>
      </c>
      <c r="D25" s="37">
        <v>25</v>
      </c>
      <c r="E25" s="38">
        <v>30</v>
      </c>
      <c r="F25" s="37">
        <v>28</v>
      </c>
      <c r="G25" s="38">
        <v>35</v>
      </c>
      <c r="H25" s="37">
        <v>34</v>
      </c>
      <c r="I25" s="38">
        <v>29</v>
      </c>
      <c r="J25" s="37">
        <v>25</v>
      </c>
      <c r="K25" s="38">
        <v>35</v>
      </c>
      <c r="L25" s="37">
        <v>33</v>
      </c>
      <c r="M25" s="38">
        <v>36</v>
      </c>
      <c r="N25" s="37">
        <v>28</v>
      </c>
      <c r="O25" s="38">
        <v>28</v>
      </c>
      <c r="P25" s="37">
        <v>21</v>
      </c>
      <c r="Q25" s="38">
        <v>17</v>
      </c>
      <c r="R25" s="37">
        <v>13</v>
      </c>
    </row>
    <row r="26" spans="1:18" x14ac:dyDescent="0.25">
      <c r="A26" s="68"/>
      <c r="B26" s="39"/>
      <c r="C26" s="40"/>
      <c r="D26" s="39"/>
      <c r="E26" s="40"/>
      <c r="F26" s="39"/>
      <c r="G26" s="40"/>
      <c r="H26" s="39"/>
      <c r="I26" s="40"/>
      <c r="J26" s="39"/>
      <c r="K26" s="40"/>
      <c r="L26" s="39"/>
      <c r="M26" s="40"/>
      <c r="N26" s="39"/>
      <c r="O26" s="40"/>
      <c r="P26" s="39"/>
      <c r="Q26" s="40"/>
      <c r="R26" s="39"/>
    </row>
    <row r="27" spans="1:18" x14ac:dyDescent="0.25">
      <c r="A27" s="34" t="s">
        <v>44</v>
      </c>
      <c r="B27" s="41"/>
      <c r="C27" s="42"/>
      <c r="D27" s="41"/>
      <c r="E27" s="42"/>
      <c r="F27" s="41"/>
      <c r="G27" s="42"/>
      <c r="H27" s="41"/>
      <c r="I27" s="42"/>
      <c r="J27" s="41"/>
      <c r="K27" s="42"/>
      <c r="L27" s="41"/>
      <c r="M27" s="42"/>
      <c r="N27" s="41"/>
      <c r="O27" s="42"/>
      <c r="P27" s="41"/>
      <c r="Q27" s="42"/>
      <c r="R27" s="41"/>
    </row>
    <row r="28" spans="1:18" x14ac:dyDescent="0.25">
      <c r="A28" s="35" t="s">
        <v>30</v>
      </c>
      <c r="B28" s="37"/>
      <c r="C28" s="38"/>
      <c r="D28" s="37"/>
      <c r="E28" s="38"/>
      <c r="F28" s="37"/>
      <c r="G28" s="38"/>
      <c r="H28" s="37"/>
      <c r="I28" s="38"/>
      <c r="J28" s="37"/>
      <c r="K28" s="38"/>
      <c r="L28" s="37"/>
      <c r="M28" s="38"/>
      <c r="N28" s="37"/>
      <c r="O28" s="38"/>
      <c r="P28" s="37"/>
      <c r="Q28" s="38"/>
      <c r="R28" s="37"/>
    </row>
    <row r="29" spans="1:18" x14ac:dyDescent="0.25">
      <c r="A29" s="36" t="s">
        <v>45</v>
      </c>
      <c r="B29" s="37">
        <v>35</v>
      </c>
      <c r="C29" s="38">
        <v>30</v>
      </c>
      <c r="D29" s="37">
        <v>22</v>
      </c>
      <c r="E29" s="38">
        <v>29</v>
      </c>
      <c r="F29" s="37">
        <v>20</v>
      </c>
      <c r="G29" s="38">
        <v>27</v>
      </c>
      <c r="H29" s="37">
        <v>20</v>
      </c>
      <c r="I29" s="38">
        <v>31</v>
      </c>
      <c r="J29" s="37">
        <v>20</v>
      </c>
      <c r="K29" s="38">
        <v>24</v>
      </c>
      <c r="L29" s="37">
        <v>17</v>
      </c>
      <c r="M29" s="38">
        <v>22</v>
      </c>
      <c r="N29" s="37">
        <v>24</v>
      </c>
      <c r="O29" s="38">
        <v>20</v>
      </c>
      <c r="P29" s="37">
        <v>18</v>
      </c>
      <c r="Q29" s="38">
        <v>25</v>
      </c>
      <c r="R29" s="37">
        <v>24</v>
      </c>
    </row>
    <row r="30" spans="1:18" x14ac:dyDescent="0.25">
      <c r="A30" s="68"/>
      <c r="B30" s="39"/>
      <c r="C30" s="40"/>
      <c r="D30" s="39"/>
      <c r="E30" s="40"/>
      <c r="F30" s="39"/>
      <c r="G30" s="40"/>
      <c r="H30" s="39"/>
      <c r="I30" s="40"/>
      <c r="J30" s="39"/>
      <c r="K30" s="40"/>
      <c r="L30" s="39"/>
      <c r="M30" s="40"/>
      <c r="N30" s="39"/>
      <c r="O30" s="40"/>
      <c r="P30" s="39"/>
      <c r="Q30" s="40"/>
      <c r="R30" s="39"/>
    </row>
    <row r="31" spans="1:18" x14ac:dyDescent="0.25">
      <c r="A31" s="35" t="s">
        <v>46</v>
      </c>
      <c r="B31" s="37">
        <v>8</v>
      </c>
      <c r="C31" s="38">
        <v>7</v>
      </c>
      <c r="D31" s="37">
        <v>8</v>
      </c>
      <c r="E31" s="38">
        <v>6</v>
      </c>
      <c r="F31" s="37">
        <v>7</v>
      </c>
      <c r="G31" s="38">
        <v>8</v>
      </c>
      <c r="H31" s="37">
        <v>5</v>
      </c>
      <c r="I31" s="38">
        <v>4</v>
      </c>
      <c r="J31" s="37">
        <v>4</v>
      </c>
      <c r="K31" s="38">
        <v>3</v>
      </c>
      <c r="L31" s="37">
        <v>4</v>
      </c>
      <c r="M31" s="38">
        <v>7</v>
      </c>
      <c r="N31" s="37">
        <v>7</v>
      </c>
      <c r="O31" s="38">
        <v>9</v>
      </c>
      <c r="P31" s="37">
        <v>8</v>
      </c>
      <c r="Q31" s="38">
        <v>16</v>
      </c>
      <c r="R31" s="37">
        <v>17</v>
      </c>
    </row>
    <row r="32" spans="1:18" x14ac:dyDescent="0.25">
      <c r="A32" s="36" t="s">
        <v>47</v>
      </c>
      <c r="B32" s="39">
        <v>1</v>
      </c>
      <c r="C32" s="40">
        <v>0</v>
      </c>
      <c r="D32" s="39">
        <v>0</v>
      </c>
      <c r="E32" s="40">
        <v>0</v>
      </c>
      <c r="F32" s="39">
        <v>0</v>
      </c>
      <c r="G32" s="40">
        <v>0</v>
      </c>
      <c r="H32" s="39">
        <v>0</v>
      </c>
      <c r="I32" s="40">
        <v>0</v>
      </c>
      <c r="J32" s="39">
        <v>0</v>
      </c>
      <c r="K32" s="40">
        <v>0</v>
      </c>
      <c r="L32" s="39">
        <v>0</v>
      </c>
      <c r="M32" s="40">
        <v>0</v>
      </c>
      <c r="N32" s="39">
        <v>0</v>
      </c>
      <c r="O32" s="40">
        <v>0</v>
      </c>
      <c r="P32" s="39">
        <v>0</v>
      </c>
      <c r="Q32" s="40">
        <v>0</v>
      </c>
      <c r="R32" s="39">
        <v>0</v>
      </c>
    </row>
    <row r="33" spans="1:18" x14ac:dyDescent="0.25">
      <c r="A33" s="36" t="s">
        <v>48</v>
      </c>
      <c r="B33" s="39">
        <v>7</v>
      </c>
      <c r="C33" s="40">
        <v>7</v>
      </c>
      <c r="D33" s="39">
        <v>8</v>
      </c>
      <c r="E33" s="40">
        <v>6</v>
      </c>
      <c r="F33" s="39">
        <v>7</v>
      </c>
      <c r="G33" s="40">
        <v>8</v>
      </c>
      <c r="H33" s="39">
        <v>5</v>
      </c>
      <c r="I33" s="40">
        <v>4</v>
      </c>
      <c r="J33" s="39">
        <v>4</v>
      </c>
      <c r="K33" s="40">
        <v>3</v>
      </c>
      <c r="L33" s="39">
        <v>4</v>
      </c>
      <c r="M33" s="40">
        <v>7</v>
      </c>
      <c r="N33" s="39">
        <v>7</v>
      </c>
      <c r="O33" s="40">
        <v>9</v>
      </c>
      <c r="P33" s="39">
        <v>8</v>
      </c>
      <c r="Q33" s="40">
        <v>16</v>
      </c>
      <c r="R33" s="39">
        <v>17</v>
      </c>
    </row>
    <row r="34" spans="1:18" x14ac:dyDescent="0.25">
      <c r="A34" s="68"/>
      <c r="B34" s="39"/>
      <c r="C34" s="40"/>
      <c r="D34" s="39"/>
      <c r="E34" s="40"/>
      <c r="F34" s="39"/>
      <c r="G34" s="40"/>
      <c r="H34" s="39"/>
      <c r="I34" s="40"/>
      <c r="J34" s="39"/>
      <c r="K34" s="40"/>
      <c r="L34" s="39"/>
      <c r="M34" s="40"/>
      <c r="N34" s="39"/>
      <c r="O34" s="40"/>
      <c r="P34" s="39"/>
      <c r="Q34" s="40"/>
      <c r="R34" s="39"/>
    </row>
    <row r="35" spans="1:18" x14ac:dyDescent="0.25">
      <c r="A35" s="35" t="s">
        <v>32</v>
      </c>
      <c r="B35" s="37">
        <v>0</v>
      </c>
      <c r="C35" s="38">
        <v>0</v>
      </c>
      <c r="D35" s="37">
        <v>0</v>
      </c>
      <c r="E35" s="38">
        <v>0</v>
      </c>
      <c r="F35" s="37">
        <v>0</v>
      </c>
      <c r="G35" s="38">
        <v>0</v>
      </c>
      <c r="H35" s="37">
        <v>0</v>
      </c>
      <c r="I35" s="38">
        <v>0</v>
      </c>
      <c r="J35" s="37">
        <v>0</v>
      </c>
      <c r="K35" s="38">
        <v>0</v>
      </c>
      <c r="L35" s="37">
        <v>0</v>
      </c>
      <c r="M35" s="38">
        <v>0</v>
      </c>
      <c r="N35" s="37">
        <v>0</v>
      </c>
      <c r="O35" s="38">
        <v>0</v>
      </c>
      <c r="P35" s="37">
        <v>0</v>
      </c>
      <c r="Q35" s="38">
        <v>0</v>
      </c>
      <c r="R35" s="37">
        <v>1</v>
      </c>
    </row>
    <row r="36" spans="1:18" x14ac:dyDescent="0.25">
      <c r="A36" s="36" t="s">
        <v>45</v>
      </c>
      <c r="B36" s="39">
        <v>0</v>
      </c>
      <c r="C36" s="40">
        <v>0</v>
      </c>
      <c r="D36" s="39">
        <v>0</v>
      </c>
      <c r="E36" s="40">
        <v>0</v>
      </c>
      <c r="F36" s="39">
        <v>0</v>
      </c>
      <c r="G36" s="40">
        <v>0</v>
      </c>
      <c r="H36" s="39">
        <v>0</v>
      </c>
      <c r="I36" s="40">
        <v>0</v>
      </c>
      <c r="J36" s="39">
        <v>0</v>
      </c>
      <c r="K36" s="40">
        <v>0</v>
      </c>
      <c r="L36" s="39">
        <v>0</v>
      </c>
      <c r="M36" s="40">
        <v>0</v>
      </c>
      <c r="N36" s="39">
        <v>0</v>
      </c>
      <c r="O36" s="40">
        <v>0</v>
      </c>
      <c r="P36" s="39">
        <v>0</v>
      </c>
      <c r="Q36" s="40">
        <v>0</v>
      </c>
      <c r="R36" s="39">
        <v>1</v>
      </c>
    </row>
    <row r="37" spans="1:18" x14ac:dyDescent="0.25">
      <c r="A37" s="68"/>
      <c r="B37" s="39"/>
      <c r="C37" s="40"/>
      <c r="D37" s="39"/>
      <c r="E37" s="40"/>
      <c r="F37" s="39"/>
      <c r="G37" s="40"/>
      <c r="H37" s="39"/>
      <c r="I37" s="40"/>
      <c r="J37" s="39"/>
      <c r="K37" s="40"/>
      <c r="L37" s="39"/>
      <c r="M37" s="40"/>
      <c r="N37" s="39"/>
      <c r="O37" s="40"/>
      <c r="P37" s="39"/>
      <c r="Q37" s="40"/>
      <c r="R37" s="39"/>
    </row>
    <row r="38" spans="1:18" x14ac:dyDescent="0.25">
      <c r="A38" s="34" t="s">
        <v>49</v>
      </c>
      <c r="B38" s="41"/>
      <c r="C38" s="42"/>
      <c r="D38" s="41"/>
      <c r="E38" s="42"/>
      <c r="F38" s="41"/>
      <c r="G38" s="42"/>
      <c r="H38" s="41"/>
      <c r="I38" s="42"/>
      <c r="J38" s="41"/>
      <c r="K38" s="42"/>
      <c r="L38" s="41"/>
      <c r="M38" s="42"/>
      <c r="N38" s="41"/>
      <c r="O38" s="42"/>
      <c r="P38" s="41"/>
      <c r="Q38" s="42"/>
      <c r="R38" s="41"/>
    </row>
    <row r="39" spans="1:18" x14ac:dyDescent="0.25">
      <c r="A39" s="35" t="s">
        <v>30</v>
      </c>
      <c r="B39" s="37">
        <v>260</v>
      </c>
      <c r="C39" s="38">
        <v>303</v>
      </c>
      <c r="D39" s="37">
        <v>282</v>
      </c>
      <c r="E39" s="38">
        <v>302</v>
      </c>
      <c r="F39" s="37">
        <v>258</v>
      </c>
      <c r="G39" s="38">
        <v>289</v>
      </c>
      <c r="H39" s="37">
        <v>253</v>
      </c>
      <c r="I39" s="38">
        <v>263</v>
      </c>
      <c r="J39" s="37">
        <v>241</v>
      </c>
      <c r="K39" s="38">
        <v>244</v>
      </c>
      <c r="L39" s="37">
        <v>204</v>
      </c>
      <c r="M39" s="38">
        <v>216</v>
      </c>
      <c r="N39" s="37">
        <v>170</v>
      </c>
      <c r="O39" s="38">
        <v>179</v>
      </c>
      <c r="P39" s="37">
        <v>160</v>
      </c>
      <c r="Q39" s="38">
        <v>162</v>
      </c>
      <c r="R39" s="37">
        <v>140</v>
      </c>
    </row>
    <row r="40" spans="1:18" x14ac:dyDescent="0.25">
      <c r="A40" s="36" t="s">
        <v>50</v>
      </c>
      <c r="B40" s="39">
        <v>0</v>
      </c>
      <c r="C40" s="40">
        <v>0</v>
      </c>
      <c r="D40" s="39">
        <v>0</v>
      </c>
      <c r="E40" s="40">
        <v>0</v>
      </c>
      <c r="F40" s="39">
        <v>0</v>
      </c>
      <c r="G40" s="40">
        <v>1</v>
      </c>
      <c r="H40" s="39">
        <v>1</v>
      </c>
      <c r="I40" s="40">
        <v>0</v>
      </c>
      <c r="J40" s="39">
        <v>0</v>
      </c>
      <c r="K40" s="40">
        <v>0</v>
      </c>
      <c r="L40" s="39">
        <v>0</v>
      </c>
      <c r="M40" s="40">
        <v>0</v>
      </c>
      <c r="N40" s="39">
        <v>0</v>
      </c>
      <c r="O40" s="40">
        <v>0</v>
      </c>
      <c r="P40" s="39">
        <v>0</v>
      </c>
      <c r="Q40" s="40">
        <v>0</v>
      </c>
      <c r="R40" s="39"/>
    </row>
    <row r="41" spans="1:18" x14ac:dyDescent="0.25">
      <c r="A41" s="36" t="s">
        <v>51</v>
      </c>
      <c r="B41" s="39">
        <v>0</v>
      </c>
      <c r="C41" s="40">
        <v>0</v>
      </c>
      <c r="D41" s="39">
        <v>0</v>
      </c>
      <c r="E41" s="40">
        <v>1</v>
      </c>
      <c r="F41" s="39">
        <v>0</v>
      </c>
      <c r="G41" s="40">
        <v>0</v>
      </c>
      <c r="H41" s="39">
        <v>0</v>
      </c>
      <c r="I41" s="40">
        <v>0</v>
      </c>
      <c r="J41" s="39">
        <v>0</v>
      </c>
      <c r="K41" s="40">
        <v>0</v>
      </c>
      <c r="L41" s="39">
        <v>0</v>
      </c>
      <c r="M41" s="40">
        <v>0</v>
      </c>
      <c r="N41" s="39">
        <v>0</v>
      </c>
      <c r="O41" s="40">
        <v>0</v>
      </c>
      <c r="P41" s="39">
        <v>0</v>
      </c>
      <c r="Q41" s="40">
        <v>0</v>
      </c>
      <c r="R41" s="39"/>
    </row>
    <row r="42" spans="1:18" x14ac:dyDescent="0.25">
      <c r="A42" s="36" t="s">
        <v>52</v>
      </c>
      <c r="B42" s="39">
        <v>6</v>
      </c>
      <c r="C42" s="40">
        <v>5</v>
      </c>
      <c r="D42" s="39">
        <v>6</v>
      </c>
      <c r="E42" s="40">
        <v>5</v>
      </c>
      <c r="F42" s="39">
        <v>2</v>
      </c>
      <c r="G42" s="40">
        <v>2</v>
      </c>
      <c r="H42" s="39">
        <v>5</v>
      </c>
      <c r="I42" s="40">
        <v>3</v>
      </c>
      <c r="J42" s="39">
        <v>2</v>
      </c>
      <c r="K42" s="40">
        <v>1</v>
      </c>
      <c r="L42" s="39">
        <v>1</v>
      </c>
      <c r="M42" s="40">
        <v>3</v>
      </c>
      <c r="N42" s="39">
        <v>1</v>
      </c>
      <c r="O42" s="40">
        <v>1</v>
      </c>
      <c r="P42" s="39">
        <v>15</v>
      </c>
      <c r="Q42" s="40">
        <v>6</v>
      </c>
      <c r="R42" s="39">
        <v>14</v>
      </c>
    </row>
    <row r="43" spans="1:18" x14ac:dyDescent="0.25">
      <c r="A43" s="36" t="s">
        <v>53</v>
      </c>
      <c r="B43" s="39">
        <v>0</v>
      </c>
      <c r="C43" s="40">
        <v>0</v>
      </c>
      <c r="D43" s="39">
        <v>0</v>
      </c>
      <c r="E43" s="40">
        <v>0</v>
      </c>
      <c r="F43" s="39">
        <v>0</v>
      </c>
      <c r="G43" s="40">
        <v>0</v>
      </c>
      <c r="H43" s="39">
        <v>0</v>
      </c>
      <c r="I43" s="40">
        <v>0</v>
      </c>
      <c r="J43" s="39">
        <v>0</v>
      </c>
      <c r="K43" s="40">
        <v>0</v>
      </c>
      <c r="L43" s="39">
        <v>0</v>
      </c>
      <c r="M43" s="40">
        <v>0</v>
      </c>
      <c r="N43" s="39">
        <v>8</v>
      </c>
      <c r="O43" s="40">
        <v>14</v>
      </c>
      <c r="P43" s="39">
        <v>24</v>
      </c>
      <c r="Q43" s="40">
        <v>28</v>
      </c>
      <c r="R43" s="39">
        <v>33</v>
      </c>
    </row>
    <row r="44" spans="1:18" x14ac:dyDescent="0.25">
      <c r="A44" s="36" t="s">
        <v>54</v>
      </c>
      <c r="B44" s="39">
        <v>45</v>
      </c>
      <c r="C44" s="40">
        <v>55</v>
      </c>
      <c r="D44" s="39">
        <v>48</v>
      </c>
      <c r="E44" s="40">
        <v>54</v>
      </c>
      <c r="F44" s="39">
        <v>48</v>
      </c>
      <c r="G44" s="40">
        <v>48</v>
      </c>
      <c r="H44" s="39">
        <v>51</v>
      </c>
      <c r="I44" s="40">
        <v>49</v>
      </c>
      <c r="J44" s="39">
        <v>45</v>
      </c>
      <c r="K44" s="40">
        <v>41</v>
      </c>
      <c r="L44" s="39">
        <v>38</v>
      </c>
      <c r="M44" s="40">
        <v>49</v>
      </c>
      <c r="N44" s="39">
        <v>39</v>
      </c>
      <c r="O44" s="40">
        <v>31</v>
      </c>
      <c r="P44" s="39">
        <v>21</v>
      </c>
      <c r="Q44" s="40">
        <v>17</v>
      </c>
      <c r="R44" s="39">
        <v>5</v>
      </c>
    </row>
    <row r="45" spans="1:18" x14ac:dyDescent="0.25">
      <c r="A45" s="36" t="s">
        <v>55</v>
      </c>
      <c r="B45" s="39">
        <v>105</v>
      </c>
      <c r="C45" s="40">
        <v>119</v>
      </c>
      <c r="D45" s="39">
        <v>102</v>
      </c>
      <c r="E45" s="40">
        <v>99</v>
      </c>
      <c r="F45" s="39">
        <v>71</v>
      </c>
      <c r="G45" s="40">
        <v>86</v>
      </c>
      <c r="H45" s="39">
        <v>73</v>
      </c>
      <c r="I45" s="40">
        <v>71</v>
      </c>
      <c r="J45" s="39">
        <v>68</v>
      </c>
      <c r="K45" s="40">
        <v>79</v>
      </c>
      <c r="L45" s="39">
        <v>68</v>
      </c>
      <c r="M45" s="40">
        <v>67</v>
      </c>
      <c r="N45" s="39">
        <v>48</v>
      </c>
      <c r="O45" s="40">
        <v>53</v>
      </c>
      <c r="P45" s="39">
        <v>42</v>
      </c>
      <c r="Q45" s="40">
        <v>48</v>
      </c>
      <c r="R45" s="39">
        <v>30</v>
      </c>
    </row>
    <row r="46" spans="1:18" x14ac:dyDescent="0.25">
      <c r="A46" s="36" t="s">
        <v>56</v>
      </c>
      <c r="B46" s="39">
        <v>83</v>
      </c>
      <c r="C46" s="40">
        <v>108</v>
      </c>
      <c r="D46" s="39">
        <v>123</v>
      </c>
      <c r="E46" s="40">
        <v>140</v>
      </c>
      <c r="F46" s="39">
        <v>137</v>
      </c>
      <c r="G46" s="40">
        <v>152</v>
      </c>
      <c r="H46" s="39">
        <v>123</v>
      </c>
      <c r="I46" s="40">
        <v>140</v>
      </c>
      <c r="J46" s="39">
        <v>126</v>
      </c>
      <c r="K46" s="40">
        <v>123</v>
      </c>
      <c r="L46" s="39">
        <v>97</v>
      </c>
      <c r="M46" s="40">
        <v>97</v>
      </c>
      <c r="N46" s="39">
        <v>67</v>
      </c>
      <c r="O46" s="40">
        <v>49</v>
      </c>
      <c r="P46" s="39">
        <v>21</v>
      </c>
      <c r="Q46" s="40">
        <v>15</v>
      </c>
      <c r="R46" s="39">
        <v>1</v>
      </c>
    </row>
    <row r="47" spans="1:18" x14ac:dyDescent="0.25">
      <c r="A47" s="36" t="s">
        <v>57</v>
      </c>
      <c r="B47" s="39">
        <v>0</v>
      </c>
      <c r="C47" s="40">
        <v>0</v>
      </c>
      <c r="D47" s="39">
        <v>0</v>
      </c>
      <c r="E47" s="40">
        <v>0</v>
      </c>
      <c r="F47" s="39">
        <v>0</v>
      </c>
      <c r="G47" s="40">
        <v>0</v>
      </c>
      <c r="H47" s="39">
        <v>0</v>
      </c>
      <c r="I47" s="40">
        <v>0</v>
      </c>
      <c r="J47" s="39">
        <v>0</v>
      </c>
      <c r="K47" s="40">
        <v>0</v>
      </c>
      <c r="L47" s="39">
        <v>0</v>
      </c>
      <c r="M47" s="40">
        <v>0</v>
      </c>
      <c r="N47" s="39">
        <v>7</v>
      </c>
      <c r="O47" s="40">
        <v>31</v>
      </c>
      <c r="P47" s="39">
        <v>37</v>
      </c>
      <c r="Q47" s="40">
        <v>48</v>
      </c>
      <c r="R47" s="39">
        <v>57</v>
      </c>
    </row>
    <row r="48" spans="1:18" x14ac:dyDescent="0.25">
      <c r="A48" s="36" t="s">
        <v>58</v>
      </c>
      <c r="B48" s="39">
        <v>21</v>
      </c>
      <c r="C48" s="40">
        <v>16</v>
      </c>
      <c r="D48" s="39">
        <v>3</v>
      </c>
      <c r="E48" s="40">
        <v>3</v>
      </c>
      <c r="F48" s="39">
        <v>0</v>
      </c>
      <c r="G48" s="40">
        <v>0</v>
      </c>
      <c r="H48" s="39">
        <v>0</v>
      </c>
      <c r="I48" s="40">
        <v>0</v>
      </c>
      <c r="J48" s="39">
        <v>0</v>
      </c>
      <c r="K48" s="40">
        <v>0</v>
      </c>
      <c r="L48" s="39">
        <v>0</v>
      </c>
      <c r="M48" s="40">
        <v>0</v>
      </c>
      <c r="N48" s="39">
        <v>0</v>
      </c>
      <c r="O48" s="40">
        <v>0</v>
      </c>
      <c r="P48" s="39">
        <v>0</v>
      </c>
      <c r="Q48" s="40">
        <v>0</v>
      </c>
      <c r="R48" s="39"/>
    </row>
    <row r="49" spans="1:18" x14ac:dyDescent="0.25">
      <c r="A49" s="68"/>
      <c r="B49" s="39"/>
      <c r="C49" s="40"/>
      <c r="D49" s="39"/>
      <c r="E49" s="40"/>
      <c r="F49" s="39"/>
      <c r="G49" s="40"/>
      <c r="H49" s="39"/>
      <c r="I49" s="40"/>
      <c r="J49" s="39"/>
      <c r="K49" s="40"/>
      <c r="L49" s="39"/>
      <c r="M49" s="40"/>
      <c r="N49" s="39"/>
      <c r="O49" s="40"/>
      <c r="P49" s="39"/>
      <c r="Q49" s="40"/>
      <c r="R49" s="39"/>
    </row>
    <row r="50" spans="1:18" x14ac:dyDescent="0.25">
      <c r="A50" s="34" t="s">
        <v>59</v>
      </c>
      <c r="B50" s="41"/>
      <c r="C50" s="42"/>
      <c r="D50" s="41"/>
      <c r="E50" s="42"/>
      <c r="F50" s="41"/>
      <c r="G50" s="42"/>
      <c r="H50" s="41"/>
      <c r="I50" s="42"/>
      <c r="J50" s="41"/>
      <c r="K50" s="42"/>
      <c r="L50" s="41"/>
      <c r="M50" s="42"/>
      <c r="N50" s="41"/>
      <c r="O50" s="42"/>
      <c r="P50" s="41"/>
      <c r="Q50" s="42"/>
      <c r="R50" s="41"/>
    </row>
    <row r="51" spans="1:18" x14ac:dyDescent="0.25">
      <c r="A51" s="35" t="s">
        <v>60</v>
      </c>
      <c r="B51" s="37"/>
      <c r="C51" s="38"/>
      <c r="D51" s="37"/>
      <c r="E51" s="38"/>
      <c r="F51" s="37"/>
      <c r="G51" s="38"/>
      <c r="H51" s="37"/>
      <c r="I51" s="38"/>
      <c r="J51" s="37"/>
      <c r="K51" s="38"/>
      <c r="L51" s="37"/>
      <c r="M51" s="38"/>
      <c r="N51" s="37"/>
      <c r="O51" s="38"/>
      <c r="P51" s="37"/>
      <c r="Q51" s="38"/>
      <c r="R51" s="37"/>
    </row>
    <row r="52" spans="1:18" x14ac:dyDescent="0.25">
      <c r="A52" s="36" t="s">
        <v>61</v>
      </c>
      <c r="B52" s="37">
        <v>63</v>
      </c>
      <c r="C52" s="38">
        <v>57</v>
      </c>
      <c r="D52" s="37">
        <v>56</v>
      </c>
      <c r="E52" s="38">
        <v>79</v>
      </c>
      <c r="F52" s="37">
        <v>56</v>
      </c>
      <c r="G52" s="38">
        <v>65</v>
      </c>
      <c r="H52" s="37">
        <v>51</v>
      </c>
      <c r="I52" s="38">
        <v>61</v>
      </c>
      <c r="J52" s="37">
        <v>71</v>
      </c>
      <c r="K52" s="38">
        <v>80</v>
      </c>
      <c r="L52" s="37">
        <v>86</v>
      </c>
      <c r="M52" s="38">
        <v>92</v>
      </c>
      <c r="N52" s="37">
        <v>64</v>
      </c>
      <c r="O52" s="38">
        <v>61</v>
      </c>
      <c r="P52" s="37">
        <v>50</v>
      </c>
      <c r="Q52" s="38">
        <v>63</v>
      </c>
      <c r="R52" s="37">
        <v>42</v>
      </c>
    </row>
    <row r="53" spans="1:18" x14ac:dyDescent="0.25">
      <c r="A53" s="68"/>
      <c r="B53" s="39"/>
      <c r="C53" s="40"/>
      <c r="D53" s="39"/>
      <c r="E53" s="40"/>
      <c r="F53" s="39"/>
      <c r="G53" s="40"/>
      <c r="H53" s="39"/>
      <c r="I53" s="40"/>
      <c r="J53" s="39"/>
      <c r="K53" s="40"/>
      <c r="L53" s="39"/>
      <c r="M53" s="40"/>
      <c r="N53" s="39"/>
      <c r="O53" s="40"/>
      <c r="P53" s="39"/>
      <c r="Q53" s="40"/>
      <c r="R53" s="39"/>
    </row>
    <row r="54" spans="1:18" x14ac:dyDescent="0.25">
      <c r="A54" s="35" t="s">
        <v>30</v>
      </c>
      <c r="B54" s="37">
        <v>251</v>
      </c>
      <c r="C54" s="38">
        <v>252</v>
      </c>
      <c r="D54" s="37">
        <v>242</v>
      </c>
      <c r="E54" s="38">
        <v>245</v>
      </c>
      <c r="F54" s="37">
        <v>248</v>
      </c>
      <c r="G54" s="38">
        <v>234</v>
      </c>
      <c r="H54" s="37">
        <v>216</v>
      </c>
      <c r="I54" s="38">
        <v>214</v>
      </c>
      <c r="J54" s="37">
        <v>218</v>
      </c>
      <c r="K54" s="38">
        <v>217</v>
      </c>
      <c r="L54" s="37">
        <v>185</v>
      </c>
      <c r="M54" s="38">
        <v>205</v>
      </c>
      <c r="N54" s="37">
        <v>169</v>
      </c>
      <c r="O54" s="38">
        <v>157</v>
      </c>
      <c r="P54" s="37">
        <v>149</v>
      </c>
      <c r="Q54" s="38">
        <v>156</v>
      </c>
      <c r="R54" s="37">
        <v>138</v>
      </c>
    </row>
    <row r="55" spans="1:18" x14ac:dyDescent="0.25">
      <c r="A55" s="36" t="s">
        <v>62</v>
      </c>
      <c r="B55" s="39">
        <v>61</v>
      </c>
      <c r="C55" s="40">
        <v>44</v>
      </c>
      <c r="D55" s="39">
        <v>55</v>
      </c>
      <c r="E55" s="40">
        <v>49</v>
      </c>
      <c r="F55" s="39">
        <v>69</v>
      </c>
      <c r="G55" s="40">
        <v>53</v>
      </c>
      <c r="H55" s="39">
        <v>63</v>
      </c>
      <c r="I55" s="40">
        <v>40</v>
      </c>
      <c r="J55" s="39">
        <v>55</v>
      </c>
      <c r="K55" s="40">
        <v>31</v>
      </c>
      <c r="L55" s="39">
        <v>23</v>
      </c>
      <c r="M55" s="40">
        <v>13</v>
      </c>
      <c r="N55" s="39">
        <v>10</v>
      </c>
      <c r="O55" s="40">
        <v>3</v>
      </c>
      <c r="P55" s="39">
        <v>2</v>
      </c>
      <c r="Q55" s="40">
        <v>0</v>
      </c>
      <c r="R55" s="39">
        <v>0</v>
      </c>
    </row>
    <row r="56" spans="1:18" x14ac:dyDescent="0.25">
      <c r="A56" s="36" t="s">
        <v>63</v>
      </c>
      <c r="B56" s="39">
        <v>190</v>
      </c>
      <c r="C56" s="40">
        <v>208</v>
      </c>
      <c r="D56" s="39">
        <v>187</v>
      </c>
      <c r="E56" s="40">
        <v>196</v>
      </c>
      <c r="F56" s="39">
        <v>179</v>
      </c>
      <c r="G56" s="40">
        <v>181</v>
      </c>
      <c r="H56" s="39">
        <v>153</v>
      </c>
      <c r="I56" s="40">
        <v>174</v>
      </c>
      <c r="J56" s="39">
        <v>163</v>
      </c>
      <c r="K56" s="40">
        <v>186</v>
      </c>
      <c r="L56" s="39">
        <v>162</v>
      </c>
      <c r="M56" s="40">
        <v>192</v>
      </c>
      <c r="N56" s="39">
        <v>159</v>
      </c>
      <c r="O56" s="40">
        <v>154</v>
      </c>
      <c r="P56" s="39">
        <v>147</v>
      </c>
      <c r="Q56" s="40">
        <v>156</v>
      </c>
      <c r="R56" s="39">
        <v>138</v>
      </c>
    </row>
    <row r="57" spans="1:18" x14ac:dyDescent="0.25">
      <c r="A57" s="68"/>
      <c r="B57" s="39"/>
      <c r="C57" s="40"/>
      <c r="D57" s="39"/>
      <c r="E57" s="40"/>
      <c r="F57" s="39"/>
      <c r="G57" s="40"/>
      <c r="H57" s="39"/>
      <c r="I57" s="40"/>
      <c r="J57" s="39"/>
      <c r="K57" s="40"/>
      <c r="L57" s="39"/>
      <c r="M57" s="40"/>
      <c r="N57" s="39"/>
      <c r="O57" s="40"/>
      <c r="P57" s="39"/>
      <c r="Q57" s="40"/>
      <c r="R57" s="39"/>
    </row>
    <row r="58" spans="1:18" x14ac:dyDescent="0.25">
      <c r="A58" s="35" t="s">
        <v>32</v>
      </c>
      <c r="B58" s="37">
        <v>51</v>
      </c>
      <c r="C58" s="38">
        <v>40</v>
      </c>
      <c r="D58" s="37">
        <v>44</v>
      </c>
      <c r="E58" s="38">
        <v>42</v>
      </c>
      <c r="F58" s="37">
        <v>54</v>
      </c>
      <c r="G58" s="38">
        <v>52</v>
      </c>
      <c r="H58" s="37">
        <v>62</v>
      </c>
      <c r="I58" s="38">
        <v>59</v>
      </c>
      <c r="J58" s="37">
        <v>66</v>
      </c>
      <c r="K58" s="38">
        <v>65</v>
      </c>
      <c r="L58" s="37">
        <v>61</v>
      </c>
      <c r="M58" s="38">
        <v>58</v>
      </c>
      <c r="N58" s="37">
        <v>54</v>
      </c>
      <c r="O58" s="38">
        <v>54</v>
      </c>
      <c r="P58" s="37">
        <v>54</v>
      </c>
      <c r="Q58" s="38">
        <v>54</v>
      </c>
      <c r="R58" s="37">
        <v>58</v>
      </c>
    </row>
    <row r="59" spans="1:18" x14ac:dyDescent="0.25">
      <c r="A59" s="36" t="s">
        <v>64</v>
      </c>
      <c r="B59" s="39">
        <v>0</v>
      </c>
      <c r="C59" s="40">
        <v>0</v>
      </c>
      <c r="D59" s="39">
        <v>0</v>
      </c>
      <c r="E59" s="40">
        <v>0</v>
      </c>
      <c r="F59" s="39">
        <v>0</v>
      </c>
      <c r="G59" s="40">
        <v>0</v>
      </c>
      <c r="H59" s="39">
        <v>0</v>
      </c>
      <c r="I59" s="40">
        <v>0</v>
      </c>
      <c r="J59" s="39">
        <v>0</v>
      </c>
      <c r="K59" s="40">
        <v>1</v>
      </c>
      <c r="L59" s="39">
        <v>2</v>
      </c>
      <c r="M59" s="40">
        <v>0</v>
      </c>
      <c r="N59" s="39">
        <v>0</v>
      </c>
      <c r="O59" s="40">
        <v>0</v>
      </c>
      <c r="P59" s="39">
        <v>0</v>
      </c>
      <c r="Q59" s="40">
        <v>0</v>
      </c>
      <c r="R59" s="39"/>
    </row>
    <row r="60" spans="1:18" x14ac:dyDescent="0.25">
      <c r="A60" s="36" t="s">
        <v>65</v>
      </c>
      <c r="B60" s="39">
        <v>21</v>
      </c>
      <c r="C60" s="40">
        <v>14</v>
      </c>
      <c r="D60" s="39">
        <v>25</v>
      </c>
      <c r="E60" s="40">
        <v>24</v>
      </c>
      <c r="F60" s="39">
        <v>19</v>
      </c>
      <c r="G60" s="40">
        <v>17</v>
      </c>
      <c r="H60" s="39">
        <v>32</v>
      </c>
      <c r="I60" s="40">
        <v>30</v>
      </c>
      <c r="J60" s="39">
        <v>55</v>
      </c>
      <c r="K60" s="40">
        <v>53</v>
      </c>
      <c r="L60" s="39">
        <v>35</v>
      </c>
      <c r="M60" s="40">
        <v>52</v>
      </c>
      <c r="N60" s="39">
        <v>37</v>
      </c>
      <c r="O60" s="40">
        <v>51</v>
      </c>
      <c r="P60" s="39">
        <v>51</v>
      </c>
      <c r="Q60" s="40">
        <v>54</v>
      </c>
      <c r="R60" s="39">
        <v>35</v>
      </c>
    </row>
    <row r="61" spans="1:18" x14ac:dyDescent="0.25">
      <c r="A61" s="36" t="s">
        <v>66</v>
      </c>
      <c r="B61" s="39">
        <v>30</v>
      </c>
      <c r="C61" s="40">
        <v>26</v>
      </c>
      <c r="D61" s="39">
        <v>19</v>
      </c>
      <c r="E61" s="40">
        <v>18</v>
      </c>
      <c r="F61" s="39">
        <v>35</v>
      </c>
      <c r="G61" s="40">
        <v>35</v>
      </c>
      <c r="H61" s="39">
        <v>30</v>
      </c>
      <c r="I61" s="40">
        <v>29</v>
      </c>
      <c r="J61" s="39">
        <v>11</v>
      </c>
      <c r="K61" s="40">
        <v>11</v>
      </c>
      <c r="L61" s="39">
        <v>24</v>
      </c>
      <c r="M61" s="40">
        <v>6</v>
      </c>
      <c r="N61" s="39">
        <v>17</v>
      </c>
      <c r="O61" s="40">
        <v>3</v>
      </c>
      <c r="P61" s="39">
        <v>3</v>
      </c>
      <c r="Q61" s="40">
        <v>0</v>
      </c>
      <c r="R61" s="39">
        <v>23</v>
      </c>
    </row>
    <row r="62" spans="1:18" x14ac:dyDescent="0.25">
      <c r="A62" s="68"/>
      <c r="B62" s="39"/>
      <c r="C62" s="40"/>
      <c r="D62" s="39"/>
      <c r="E62" s="40"/>
      <c r="F62" s="39"/>
      <c r="G62" s="40"/>
      <c r="H62" s="39"/>
      <c r="I62" s="40"/>
      <c r="J62" s="39"/>
      <c r="K62" s="40"/>
      <c r="L62" s="39"/>
      <c r="M62" s="40"/>
      <c r="N62" s="39"/>
      <c r="O62" s="40"/>
      <c r="P62" s="39"/>
      <c r="Q62" s="40"/>
      <c r="R62" s="39"/>
    </row>
    <row r="63" spans="1:18" x14ac:dyDescent="0.25">
      <c r="A63" s="34" t="s">
        <v>67</v>
      </c>
      <c r="B63" s="41"/>
      <c r="C63" s="42"/>
      <c r="D63" s="41"/>
      <c r="E63" s="42"/>
      <c r="F63" s="41"/>
      <c r="G63" s="42"/>
      <c r="H63" s="41"/>
      <c r="I63" s="42"/>
      <c r="J63" s="41"/>
      <c r="K63" s="42"/>
      <c r="L63" s="41"/>
      <c r="M63" s="42"/>
      <c r="N63" s="41"/>
      <c r="O63" s="42"/>
      <c r="P63" s="41"/>
      <c r="Q63" s="42"/>
      <c r="R63" s="41"/>
    </row>
    <row r="64" spans="1:18" x14ac:dyDescent="0.25">
      <c r="A64" s="35" t="s">
        <v>30</v>
      </c>
      <c r="B64" s="37">
        <v>24</v>
      </c>
      <c r="C64" s="38">
        <v>30</v>
      </c>
      <c r="D64" s="37">
        <v>25</v>
      </c>
      <c r="E64" s="38">
        <v>29</v>
      </c>
      <c r="F64" s="37">
        <v>10</v>
      </c>
      <c r="G64" s="38">
        <v>16</v>
      </c>
      <c r="H64" s="37">
        <v>15</v>
      </c>
      <c r="I64" s="38">
        <v>21</v>
      </c>
      <c r="J64" s="37">
        <v>18</v>
      </c>
      <c r="K64" s="38">
        <v>22</v>
      </c>
      <c r="L64" s="37">
        <v>19</v>
      </c>
      <c r="M64" s="38">
        <v>23</v>
      </c>
      <c r="N64" s="37">
        <v>14</v>
      </c>
      <c r="O64" s="38">
        <v>15</v>
      </c>
      <c r="P64" s="37">
        <v>10</v>
      </c>
      <c r="Q64" s="38">
        <v>10</v>
      </c>
      <c r="R64" s="37">
        <v>4</v>
      </c>
    </row>
    <row r="65" spans="1:18" x14ac:dyDescent="0.25">
      <c r="A65" s="36" t="s">
        <v>68</v>
      </c>
      <c r="B65" s="39">
        <v>14</v>
      </c>
      <c r="C65" s="40">
        <v>19</v>
      </c>
      <c r="D65" s="39">
        <v>18</v>
      </c>
      <c r="E65" s="40">
        <v>20</v>
      </c>
      <c r="F65" s="39">
        <v>7</v>
      </c>
      <c r="G65" s="40">
        <v>13</v>
      </c>
      <c r="H65" s="39">
        <v>12</v>
      </c>
      <c r="I65" s="40">
        <v>19</v>
      </c>
      <c r="J65" s="39">
        <v>13</v>
      </c>
      <c r="K65" s="40">
        <v>12</v>
      </c>
      <c r="L65" s="39">
        <v>7</v>
      </c>
      <c r="M65" s="40">
        <v>12</v>
      </c>
      <c r="N65" s="39">
        <v>8</v>
      </c>
      <c r="O65" s="40">
        <v>9</v>
      </c>
      <c r="P65" s="39">
        <v>5</v>
      </c>
      <c r="Q65" s="40">
        <v>4</v>
      </c>
      <c r="R65" s="39">
        <v>2</v>
      </c>
    </row>
    <row r="66" spans="1:18" x14ac:dyDescent="0.25">
      <c r="A66" s="36" t="s">
        <v>69</v>
      </c>
      <c r="B66" s="39">
        <v>10</v>
      </c>
      <c r="C66" s="40">
        <v>11</v>
      </c>
      <c r="D66" s="39">
        <v>7</v>
      </c>
      <c r="E66" s="40">
        <v>8</v>
      </c>
      <c r="F66" s="39">
        <v>3</v>
      </c>
      <c r="G66" s="40">
        <v>3</v>
      </c>
      <c r="H66" s="39">
        <v>3</v>
      </c>
      <c r="I66" s="40">
        <v>2</v>
      </c>
      <c r="J66" s="39">
        <v>5</v>
      </c>
      <c r="K66" s="40">
        <v>10</v>
      </c>
      <c r="L66" s="39">
        <v>12</v>
      </c>
      <c r="M66" s="40">
        <v>11</v>
      </c>
      <c r="N66" s="39">
        <v>6</v>
      </c>
      <c r="O66" s="40">
        <v>6</v>
      </c>
      <c r="P66" s="39">
        <v>5</v>
      </c>
      <c r="Q66" s="40">
        <v>6</v>
      </c>
      <c r="R66" s="39">
        <v>2</v>
      </c>
    </row>
    <row r="67" spans="1:18" x14ac:dyDescent="0.25">
      <c r="A67" s="36" t="s">
        <v>70</v>
      </c>
      <c r="B67" s="39">
        <v>0</v>
      </c>
      <c r="C67" s="40">
        <v>0</v>
      </c>
      <c r="D67" s="39">
        <v>0</v>
      </c>
      <c r="E67" s="40">
        <v>1</v>
      </c>
      <c r="F67" s="39">
        <v>0</v>
      </c>
      <c r="G67" s="40">
        <v>0</v>
      </c>
      <c r="H67" s="39">
        <v>0</v>
      </c>
      <c r="I67" s="40">
        <v>0</v>
      </c>
      <c r="J67" s="39">
        <v>0</v>
      </c>
      <c r="K67" s="40">
        <v>0</v>
      </c>
      <c r="L67" s="39">
        <v>0</v>
      </c>
      <c r="M67" s="40">
        <v>0</v>
      </c>
      <c r="N67" s="39">
        <v>0</v>
      </c>
      <c r="O67" s="40">
        <v>0</v>
      </c>
      <c r="P67" s="39">
        <v>0</v>
      </c>
      <c r="Q67" s="40">
        <v>0</v>
      </c>
      <c r="R67" s="39"/>
    </row>
    <row r="68" spans="1:18" x14ac:dyDescent="0.25">
      <c r="A68" s="68"/>
      <c r="B68" s="39"/>
      <c r="C68" s="40"/>
      <c r="D68" s="39"/>
      <c r="E68" s="40"/>
      <c r="F68" s="39"/>
      <c r="G68" s="40"/>
      <c r="H68" s="39"/>
      <c r="I68" s="40"/>
      <c r="J68" s="39"/>
      <c r="K68" s="40"/>
      <c r="L68" s="39"/>
      <c r="M68" s="40"/>
      <c r="N68" s="39"/>
      <c r="O68" s="40"/>
      <c r="P68" s="39"/>
      <c r="Q68" s="40"/>
      <c r="R68" s="39"/>
    </row>
    <row r="69" spans="1:18" x14ac:dyDescent="0.25">
      <c r="A69" s="34" t="s">
        <v>71</v>
      </c>
      <c r="B69" s="41"/>
      <c r="C69" s="42"/>
      <c r="D69" s="41"/>
      <c r="E69" s="42"/>
      <c r="F69" s="41"/>
      <c r="G69" s="42"/>
      <c r="H69" s="41"/>
      <c r="I69" s="42"/>
      <c r="J69" s="41"/>
      <c r="K69" s="42"/>
      <c r="L69" s="41"/>
      <c r="M69" s="42"/>
      <c r="N69" s="41"/>
      <c r="O69" s="42"/>
      <c r="P69" s="41"/>
      <c r="Q69" s="42"/>
      <c r="R69" s="41"/>
    </row>
    <row r="70" spans="1:18" x14ac:dyDescent="0.25">
      <c r="A70" s="35" t="s">
        <v>72</v>
      </c>
      <c r="B70" s="37">
        <v>3</v>
      </c>
      <c r="C70" s="38">
        <v>5</v>
      </c>
      <c r="D70" s="37">
        <v>5</v>
      </c>
      <c r="E70" s="38">
        <v>7</v>
      </c>
      <c r="F70" s="37">
        <v>5</v>
      </c>
      <c r="G70" s="38">
        <v>9</v>
      </c>
      <c r="H70" s="37">
        <v>4</v>
      </c>
      <c r="I70" s="38">
        <v>5</v>
      </c>
      <c r="J70" s="37">
        <v>5</v>
      </c>
      <c r="K70" s="38">
        <v>6</v>
      </c>
      <c r="L70" s="37">
        <v>10</v>
      </c>
      <c r="M70" s="38">
        <v>17</v>
      </c>
      <c r="N70" s="37">
        <v>8</v>
      </c>
      <c r="O70" s="38">
        <v>12</v>
      </c>
      <c r="P70" s="37">
        <v>5</v>
      </c>
      <c r="Q70" s="38">
        <v>12</v>
      </c>
      <c r="R70" s="37">
        <v>8</v>
      </c>
    </row>
    <row r="71" spans="1:18" x14ac:dyDescent="0.25">
      <c r="A71" s="36" t="s">
        <v>73</v>
      </c>
      <c r="B71" s="39">
        <v>0</v>
      </c>
      <c r="C71" s="40">
        <v>2</v>
      </c>
      <c r="D71" s="39">
        <v>3</v>
      </c>
      <c r="E71" s="40">
        <v>3</v>
      </c>
      <c r="F71" s="39">
        <v>2</v>
      </c>
      <c r="G71" s="40">
        <v>1</v>
      </c>
      <c r="H71" s="39">
        <v>2</v>
      </c>
      <c r="I71" s="40">
        <v>1</v>
      </c>
      <c r="J71" s="39">
        <v>2</v>
      </c>
      <c r="K71" s="40">
        <v>4</v>
      </c>
      <c r="L71" s="39">
        <v>3</v>
      </c>
      <c r="M71" s="40">
        <v>5</v>
      </c>
      <c r="N71" s="39">
        <v>5</v>
      </c>
      <c r="O71" s="40">
        <v>4</v>
      </c>
      <c r="P71" s="39">
        <v>4</v>
      </c>
      <c r="Q71" s="40">
        <v>7</v>
      </c>
      <c r="R71" s="39">
        <v>5</v>
      </c>
    </row>
    <row r="72" spans="1:18" x14ac:dyDescent="0.25">
      <c r="A72" s="36" t="s">
        <v>74</v>
      </c>
      <c r="B72" s="39">
        <v>3</v>
      </c>
      <c r="C72" s="40">
        <v>3</v>
      </c>
      <c r="D72" s="39">
        <v>2</v>
      </c>
      <c r="E72" s="40">
        <v>4</v>
      </c>
      <c r="F72" s="39">
        <v>3</v>
      </c>
      <c r="G72" s="40">
        <v>8</v>
      </c>
      <c r="H72" s="39">
        <v>2</v>
      </c>
      <c r="I72" s="40">
        <v>4</v>
      </c>
      <c r="J72" s="39">
        <v>3</v>
      </c>
      <c r="K72" s="40">
        <v>2</v>
      </c>
      <c r="L72" s="39">
        <v>7</v>
      </c>
      <c r="M72" s="40">
        <v>12</v>
      </c>
      <c r="N72" s="39">
        <v>3</v>
      </c>
      <c r="O72" s="40">
        <v>8</v>
      </c>
      <c r="P72" s="39">
        <v>1</v>
      </c>
      <c r="Q72" s="40">
        <v>5</v>
      </c>
      <c r="R72" s="39">
        <v>3</v>
      </c>
    </row>
    <row r="73" spans="1:18" x14ac:dyDescent="0.25">
      <c r="A73" s="68"/>
      <c r="B73" s="39"/>
      <c r="C73" s="40"/>
      <c r="D73" s="39"/>
      <c r="E73" s="40"/>
      <c r="F73" s="39"/>
      <c r="G73" s="40"/>
      <c r="H73" s="39"/>
      <c r="I73" s="40"/>
      <c r="J73" s="39"/>
      <c r="K73" s="40"/>
      <c r="L73" s="39"/>
      <c r="M73" s="40"/>
      <c r="N73" s="39"/>
      <c r="O73" s="40"/>
      <c r="P73" s="39"/>
      <c r="Q73" s="40"/>
      <c r="R73" s="39"/>
    </row>
    <row r="74" spans="1:18" x14ac:dyDescent="0.25">
      <c r="A74" s="35" t="s">
        <v>32</v>
      </c>
      <c r="B74" s="37">
        <v>45</v>
      </c>
      <c r="C74" s="38">
        <v>44</v>
      </c>
      <c r="D74" s="37">
        <v>48</v>
      </c>
      <c r="E74" s="38">
        <v>46</v>
      </c>
      <c r="F74" s="37">
        <v>59</v>
      </c>
      <c r="G74" s="38">
        <v>56</v>
      </c>
      <c r="H74" s="37">
        <v>74</v>
      </c>
      <c r="I74" s="38">
        <v>71</v>
      </c>
      <c r="J74" s="37">
        <v>70</v>
      </c>
      <c r="K74" s="38">
        <v>68</v>
      </c>
      <c r="L74" s="37">
        <v>74</v>
      </c>
      <c r="M74" s="38">
        <v>71</v>
      </c>
      <c r="N74" s="37">
        <v>71</v>
      </c>
      <c r="O74" s="38">
        <v>74</v>
      </c>
      <c r="P74" s="37">
        <v>77</v>
      </c>
      <c r="Q74" s="38">
        <v>75</v>
      </c>
      <c r="R74" s="37">
        <v>76</v>
      </c>
    </row>
    <row r="75" spans="1:18" x14ac:dyDescent="0.25">
      <c r="A75" s="36" t="s">
        <v>75</v>
      </c>
      <c r="B75" s="39">
        <v>37</v>
      </c>
      <c r="C75" s="40">
        <v>36</v>
      </c>
      <c r="D75" s="39">
        <v>36</v>
      </c>
      <c r="E75" s="40">
        <v>34</v>
      </c>
      <c r="F75" s="39">
        <v>39</v>
      </c>
      <c r="G75" s="40">
        <v>39</v>
      </c>
      <c r="H75" s="39">
        <v>32</v>
      </c>
      <c r="I75" s="40">
        <v>11</v>
      </c>
      <c r="J75" s="39">
        <v>2</v>
      </c>
      <c r="K75" s="40">
        <v>2</v>
      </c>
      <c r="L75" s="39">
        <v>0</v>
      </c>
      <c r="M75" s="40">
        <v>0</v>
      </c>
      <c r="N75" s="39">
        <v>0</v>
      </c>
      <c r="O75" s="40">
        <v>0</v>
      </c>
      <c r="P75" s="39">
        <v>0</v>
      </c>
      <c r="Q75" s="40">
        <v>0</v>
      </c>
      <c r="R75" s="39"/>
    </row>
    <row r="76" spans="1:18" x14ac:dyDescent="0.25">
      <c r="A76" s="36" t="s">
        <v>76</v>
      </c>
      <c r="B76" s="39">
        <v>0</v>
      </c>
      <c r="C76" s="40">
        <v>0</v>
      </c>
      <c r="D76" s="39">
        <v>0</v>
      </c>
      <c r="E76" s="40">
        <v>0</v>
      </c>
      <c r="F76" s="39">
        <v>0</v>
      </c>
      <c r="G76" s="40">
        <v>0</v>
      </c>
      <c r="H76" s="39">
        <v>20</v>
      </c>
      <c r="I76" s="40">
        <v>40</v>
      </c>
      <c r="J76" s="39">
        <v>46</v>
      </c>
      <c r="K76" s="40">
        <v>44</v>
      </c>
      <c r="L76" s="39">
        <v>49</v>
      </c>
      <c r="M76" s="40">
        <v>47</v>
      </c>
      <c r="N76" s="39">
        <v>47</v>
      </c>
      <c r="O76" s="40">
        <v>51</v>
      </c>
      <c r="P76" s="39">
        <v>52</v>
      </c>
      <c r="Q76" s="40">
        <v>51</v>
      </c>
      <c r="R76" s="39">
        <v>49</v>
      </c>
    </row>
    <row r="77" spans="1:18" x14ac:dyDescent="0.25">
      <c r="A77" s="36" t="s">
        <v>77</v>
      </c>
      <c r="B77" s="39">
        <v>8</v>
      </c>
      <c r="C77" s="40">
        <v>8</v>
      </c>
      <c r="D77" s="39">
        <v>12</v>
      </c>
      <c r="E77" s="40">
        <v>12</v>
      </c>
      <c r="F77" s="39">
        <v>20</v>
      </c>
      <c r="G77" s="40">
        <v>17</v>
      </c>
      <c r="H77" s="39">
        <v>22</v>
      </c>
      <c r="I77" s="40">
        <v>20</v>
      </c>
      <c r="J77" s="39">
        <v>22</v>
      </c>
      <c r="K77" s="40">
        <v>22</v>
      </c>
      <c r="L77" s="39">
        <v>25</v>
      </c>
      <c r="M77" s="40">
        <v>24</v>
      </c>
      <c r="N77" s="39">
        <v>24</v>
      </c>
      <c r="O77" s="40">
        <v>23</v>
      </c>
      <c r="P77" s="39">
        <v>25</v>
      </c>
      <c r="Q77" s="40">
        <v>24</v>
      </c>
      <c r="R77" s="39">
        <v>27</v>
      </c>
    </row>
    <row r="78" spans="1:18" x14ac:dyDescent="0.25">
      <c r="A78" s="68"/>
      <c r="B78" s="39"/>
      <c r="C78" s="40"/>
      <c r="D78" s="39"/>
      <c r="E78" s="40"/>
      <c r="F78" s="39"/>
      <c r="G78" s="40"/>
      <c r="H78" s="39"/>
      <c r="I78" s="40"/>
      <c r="J78" s="39"/>
      <c r="K78" s="40"/>
      <c r="L78" s="39"/>
      <c r="M78" s="40"/>
      <c r="N78" s="39"/>
      <c r="O78" s="40"/>
      <c r="P78" s="39"/>
      <c r="Q78" s="40"/>
      <c r="R78" s="39"/>
    </row>
    <row r="79" spans="1:18" x14ac:dyDescent="0.25">
      <c r="A79" s="34" t="s">
        <v>78</v>
      </c>
      <c r="B79" s="41"/>
      <c r="C79" s="42"/>
      <c r="D79" s="41"/>
      <c r="E79" s="42"/>
      <c r="F79" s="41"/>
      <c r="G79" s="42"/>
      <c r="H79" s="41"/>
      <c r="I79" s="42"/>
      <c r="J79" s="41"/>
      <c r="K79" s="42"/>
      <c r="L79" s="41"/>
      <c r="M79" s="42"/>
      <c r="N79" s="41"/>
      <c r="O79" s="42"/>
      <c r="P79" s="41"/>
      <c r="Q79" s="42"/>
      <c r="R79" s="41"/>
    </row>
    <row r="80" spans="1:18" x14ac:dyDescent="0.25">
      <c r="A80" s="35" t="s">
        <v>30</v>
      </c>
      <c r="B80" s="37">
        <v>362</v>
      </c>
      <c r="C80" s="38">
        <v>401</v>
      </c>
      <c r="D80" s="37">
        <v>369</v>
      </c>
      <c r="E80" s="38">
        <v>395</v>
      </c>
      <c r="F80" s="37">
        <v>355</v>
      </c>
      <c r="G80" s="38">
        <v>398</v>
      </c>
      <c r="H80" s="37">
        <v>369</v>
      </c>
      <c r="I80" s="38">
        <v>408</v>
      </c>
      <c r="J80" s="37">
        <v>390</v>
      </c>
      <c r="K80" s="38">
        <v>424</v>
      </c>
      <c r="L80" s="37">
        <v>366</v>
      </c>
      <c r="M80" s="38">
        <v>349</v>
      </c>
      <c r="N80" s="37">
        <v>293</v>
      </c>
      <c r="O80" s="38">
        <v>308</v>
      </c>
      <c r="P80" s="37">
        <v>282</v>
      </c>
      <c r="Q80" s="38">
        <v>310</v>
      </c>
      <c r="R80" s="37">
        <v>336</v>
      </c>
    </row>
    <row r="81" spans="1:18" x14ac:dyDescent="0.25">
      <c r="A81" s="36" t="s">
        <v>79</v>
      </c>
      <c r="B81" s="39">
        <v>78</v>
      </c>
      <c r="C81" s="40">
        <v>88</v>
      </c>
      <c r="D81" s="39">
        <v>78</v>
      </c>
      <c r="E81" s="40">
        <v>67</v>
      </c>
      <c r="F81" s="39">
        <v>58</v>
      </c>
      <c r="G81" s="40">
        <v>59</v>
      </c>
      <c r="H81" s="39">
        <v>57</v>
      </c>
      <c r="I81" s="40">
        <v>61</v>
      </c>
      <c r="J81" s="39">
        <v>56</v>
      </c>
      <c r="K81" s="40">
        <v>61</v>
      </c>
      <c r="L81" s="39">
        <v>51</v>
      </c>
      <c r="M81" s="40">
        <v>56</v>
      </c>
      <c r="N81" s="39">
        <v>39</v>
      </c>
      <c r="O81" s="40">
        <v>43</v>
      </c>
      <c r="P81" s="39">
        <v>50</v>
      </c>
      <c r="Q81" s="40">
        <v>48</v>
      </c>
      <c r="R81" s="39">
        <v>61</v>
      </c>
    </row>
    <row r="82" spans="1:18" x14ac:dyDescent="0.25">
      <c r="A82" s="36" t="s">
        <v>80</v>
      </c>
      <c r="B82" s="39">
        <v>188</v>
      </c>
      <c r="C82" s="40">
        <v>210</v>
      </c>
      <c r="D82" s="39">
        <v>205</v>
      </c>
      <c r="E82" s="40">
        <v>233</v>
      </c>
      <c r="F82" s="39">
        <v>224</v>
      </c>
      <c r="G82" s="40">
        <v>254</v>
      </c>
      <c r="H82" s="39">
        <v>243</v>
      </c>
      <c r="I82" s="40">
        <v>271</v>
      </c>
      <c r="J82" s="39">
        <v>261</v>
      </c>
      <c r="K82" s="40">
        <v>281</v>
      </c>
      <c r="L82" s="39">
        <v>241</v>
      </c>
      <c r="M82" s="40">
        <v>225</v>
      </c>
      <c r="N82" s="39">
        <v>203</v>
      </c>
      <c r="O82" s="40">
        <v>209</v>
      </c>
      <c r="P82" s="39">
        <v>186</v>
      </c>
      <c r="Q82" s="40">
        <v>208</v>
      </c>
      <c r="R82" s="39">
        <v>225</v>
      </c>
    </row>
    <row r="83" spans="1:18" x14ac:dyDescent="0.25">
      <c r="A83" s="36" t="s">
        <v>81</v>
      </c>
      <c r="B83" s="39">
        <v>96</v>
      </c>
      <c r="C83" s="40">
        <v>103</v>
      </c>
      <c r="D83" s="39">
        <v>86</v>
      </c>
      <c r="E83" s="40">
        <v>95</v>
      </c>
      <c r="F83" s="39">
        <v>73</v>
      </c>
      <c r="G83" s="40">
        <v>85</v>
      </c>
      <c r="H83" s="39">
        <v>69</v>
      </c>
      <c r="I83" s="40">
        <v>76</v>
      </c>
      <c r="J83" s="39">
        <v>73</v>
      </c>
      <c r="K83" s="40">
        <v>82</v>
      </c>
      <c r="L83" s="39">
        <v>74</v>
      </c>
      <c r="M83" s="40">
        <v>68</v>
      </c>
      <c r="N83" s="39">
        <v>51</v>
      </c>
      <c r="O83" s="40">
        <v>56</v>
      </c>
      <c r="P83" s="39">
        <v>46</v>
      </c>
      <c r="Q83" s="40">
        <v>54</v>
      </c>
      <c r="R83" s="39">
        <v>50</v>
      </c>
    </row>
    <row r="84" spans="1:18" x14ac:dyDescent="0.25">
      <c r="A84" s="68"/>
      <c r="B84" s="39"/>
      <c r="C84" s="40"/>
      <c r="D84" s="39"/>
      <c r="E84" s="40"/>
      <c r="F84" s="39"/>
      <c r="G84" s="40"/>
      <c r="H84" s="39"/>
      <c r="I84" s="40"/>
      <c r="J84" s="39"/>
      <c r="K84" s="40"/>
      <c r="L84" s="39"/>
      <c r="M84" s="40"/>
      <c r="N84" s="39"/>
      <c r="O84" s="40"/>
      <c r="P84" s="39"/>
      <c r="Q84" s="40"/>
      <c r="R84" s="39"/>
    </row>
    <row r="85" spans="1:18" x14ac:dyDescent="0.25">
      <c r="A85" s="34" t="s">
        <v>82</v>
      </c>
      <c r="B85" s="41"/>
      <c r="C85" s="42"/>
      <c r="D85" s="41"/>
      <c r="E85" s="42"/>
      <c r="F85" s="41"/>
      <c r="G85" s="42"/>
      <c r="H85" s="41"/>
      <c r="I85" s="42"/>
      <c r="J85" s="41"/>
      <c r="K85" s="42"/>
      <c r="L85" s="41"/>
      <c r="M85" s="42"/>
      <c r="N85" s="41"/>
      <c r="O85" s="42"/>
      <c r="P85" s="41"/>
      <c r="Q85" s="42"/>
      <c r="R85" s="41"/>
    </row>
    <row r="86" spans="1:18" x14ac:dyDescent="0.25">
      <c r="A86" s="35" t="s">
        <v>30</v>
      </c>
      <c r="B86" s="37">
        <v>67</v>
      </c>
      <c r="C86" s="38">
        <v>114</v>
      </c>
      <c r="D86" s="37">
        <v>59</v>
      </c>
      <c r="E86" s="38">
        <v>117</v>
      </c>
      <c r="F86" s="37">
        <v>59</v>
      </c>
      <c r="G86" s="38">
        <v>95</v>
      </c>
      <c r="H86" s="37">
        <v>47</v>
      </c>
      <c r="I86" s="38">
        <v>69</v>
      </c>
      <c r="J86" s="37">
        <v>45</v>
      </c>
      <c r="K86" s="38">
        <v>42</v>
      </c>
      <c r="L86" s="37">
        <v>42</v>
      </c>
      <c r="M86" s="38">
        <v>37</v>
      </c>
      <c r="N86" s="37">
        <v>28</v>
      </c>
      <c r="O86" s="38">
        <v>36</v>
      </c>
      <c r="P86" s="37">
        <v>48</v>
      </c>
      <c r="Q86" s="38">
        <v>44</v>
      </c>
      <c r="R86" s="37">
        <v>50</v>
      </c>
    </row>
    <row r="87" spans="1:18" x14ac:dyDescent="0.25">
      <c r="A87" s="36" t="s">
        <v>83</v>
      </c>
      <c r="B87" s="39">
        <v>3</v>
      </c>
      <c r="C87" s="40">
        <v>2</v>
      </c>
      <c r="D87" s="39">
        <v>2</v>
      </c>
      <c r="E87" s="40">
        <v>3</v>
      </c>
      <c r="F87" s="39">
        <v>2</v>
      </c>
      <c r="G87" s="40">
        <v>1</v>
      </c>
      <c r="H87" s="39">
        <v>1</v>
      </c>
      <c r="I87" s="40">
        <v>1</v>
      </c>
      <c r="J87" s="39">
        <v>6</v>
      </c>
      <c r="K87" s="40">
        <v>6</v>
      </c>
      <c r="L87" s="39">
        <v>6</v>
      </c>
      <c r="M87" s="40">
        <v>2</v>
      </c>
      <c r="N87" s="39">
        <v>0</v>
      </c>
      <c r="O87" s="40">
        <v>5</v>
      </c>
      <c r="P87" s="39">
        <v>7</v>
      </c>
      <c r="Q87" s="40">
        <v>7</v>
      </c>
      <c r="R87" s="39">
        <v>7</v>
      </c>
    </row>
    <row r="88" spans="1:18" x14ac:dyDescent="0.25">
      <c r="A88" s="36" t="s">
        <v>84</v>
      </c>
      <c r="B88" s="39">
        <v>51</v>
      </c>
      <c r="C88" s="40">
        <v>52</v>
      </c>
      <c r="D88" s="39">
        <v>45</v>
      </c>
      <c r="E88" s="40">
        <v>58</v>
      </c>
      <c r="F88" s="39">
        <v>51</v>
      </c>
      <c r="G88" s="40">
        <v>54</v>
      </c>
      <c r="H88" s="39">
        <v>42</v>
      </c>
      <c r="I88" s="40">
        <v>52</v>
      </c>
      <c r="J88" s="39">
        <v>35</v>
      </c>
      <c r="K88" s="40">
        <v>33</v>
      </c>
      <c r="L88" s="39">
        <v>33</v>
      </c>
      <c r="M88" s="40">
        <v>31</v>
      </c>
      <c r="N88" s="39">
        <v>27</v>
      </c>
      <c r="O88" s="40">
        <v>28</v>
      </c>
      <c r="P88" s="39">
        <v>37</v>
      </c>
      <c r="Q88" s="40">
        <v>32</v>
      </c>
      <c r="R88" s="39">
        <v>40</v>
      </c>
    </row>
    <row r="89" spans="1:18" x14ac:dyDescent="0.25">
      <c r="A89" s="36" t="s">
        <v>85</v>
      </c>
      <c r="B89" s="39">
        <v>7</v>
      </c>
      <c r="C89" s="40">
        <v>7</v>
      </c>
      <c r="D89" s="39">
        <v>8</v>
      </c>
      <c r="E89" s="40">
        <v>7</v>
      </c>
      <c r="F89" s="39">
        <v>4</v>
      </c>
      <c r="G89" s="40">
        <v>8</v>
      </c>
      <c r="H89" s="39">
        <v>2</v>
      </c>
      <c r="I89" s="40">
        <v>3</v>
      </c>
      <c r="J89" s="39">
        <v>2</v>
      </c>
      <c r="K89" s="40">
        <v>3</v>
      </c>
      <c r="L89" s="39">
        <v>3</v>
      </c>
      <c r="M89" s="40">
        <v>3</v>
      </c>
      <c r="N89" s="39">
        <v>1</v>
      </c>
      <c r="O89" s="40">
        <v>3</v>
      </c>
      <c r="P89" s="39">
        <v>4</v>
      </c>
      <c r="Q89" s="40">
        <v>5</v>
      </c>
      <c r="R89" s="39">
        <v>3</v>
      </c>
    </row>
    <row r="90" spans="1:18" x14ac:dyDescent="0.25">
      <c r="A90" s="36" t="s">
        <v>86</v>
      </c>
      <c r="B90" s="39">
        <v>2</v>
      </c>
      <c r="C90" s="40">
        <v>2</v>
      </c>
      <c r="D90" s="39">
        <v>0</v>
      </c>
      <c r="E90" s="40">
        <v>0</v>
      </c>
      <c r="F90" s="39">
        <v>0</v>
      </c>
      <c r="G90" s="40">
        <v>0</v>
      </c>
      <c r="H90" s="39">
        <v>0</v>
      </c>
      <c r="I90" s="40">
        <v>0</v>
      </c>
      <c r="J90" s="39">
        <v>0</v>
      </c>
      <c r="K90" s="40">
        <v>0</v>
      </c>
      <c r="L90" s="39">
        <v>0</v>
      </c>
      <c r="M90" s="40">
        <v>0</v>
      </c>
      <c r="N90" s="39">
        <v>0</v>
      </c>
      <c r="O90" s="40">
        <v>0</v>
      </c>
      <c r="P90" s="39">
        <v>0</v>
      </c>
      <c r="Q90" s="40">
        <v>0</v>
      </c>
      <c r="R90" s="39"/>
    </row>
    <row r="91" spans="1:18" x14ac:dyDescent="0.25">
      <c r="A91" s="36" t="s">
        <v>87</v>
      </c>
      <c r="B91" s="39">
        <v>4</v>
      </c>
      <c r="C91" s="40">
        <v>51</v>
      </c>
      <c r="D91" s="39">
        <v>4</v>
      </c>
      <c r="E91" s="40">
        <v>49</v>
      </c>
      <c r="F91" s="39">
        <v>2</v>
      </c>
      <c r="G91" s="40">
        <v>32</v>
      </c>
      <c r="H91" s="39">
        <v>2</v>
      </c>
      <c r="I91" s="40">
        <v>13</v>
      </c>
      <c r="J91" s="39">
        <v>2</v>
      </c>
      <c r="K91" s="40">
        <v>0</v>
      </c>
      <c r="L91" s="39">
        <v>0</v>
      </c>
      <c r="M91" s="40">
        <v>1</v>
      </c>
      <c r="N91" s="39">
        <v>0</v>
      </c>
      <c r="O91" s="40">
        <v>0</v>
      </c>
      <c r="P91" s="39">
        <v>0</v>
      </c>
      <c r="Q91" s="40">
        <v>0</v>
      </c>
      <c r="R91" s="39"/>
    </row>
    <row r="92" spans="1:18" x14ac:dyDescent="0.25">
      <c r="A92" s="68"/>
      <c r="B92" s="39"/>
      <c r="C92" s="40"/>
      <c r="D92" s="39"/>
      <c r="E92" s="40"/>
      <c r="F92" s="39"/>
      <c r="G92" s="40"/>
      <c r="H92" s="39"/>
      <c r="I92" s="40"/>
      <c r="J92" s="39"/>
      <c r="K92" s="40"/>
      <c r="L92" s="39"/>
      <c r="M92" s="40"/>
      <c r="N92" s="39"/>
      <c r="O92" s="40"/>
      <c r="P92" s="39"/>
      <c r="Q92" s="40"/>
      <c r="R92" s="39"/>
    </row>
    <row r="93" spans="1:18" x14ac:dyDescent="0.25">
      <c r="A93" s="34" t="s">
        <v>88</v>
      </c>
      <c r="B93" s="41"/>
      <c r="C93" s="42"/>
      <c r="D93" s="41"/>
      <c r="E93" s="42"/>
      <c r="F93" s="41"/>
      <c r="G93" s="42"/>
      <c r="H93" s="41"/>
      <c r="I93" s="42"/>
      <c r="J93" s="41"/>
      <c r="K93" s="42"/>
      <c r="L93" s="41"/>
      <c r="M93" s="42"/>
      <c r="N93" s="41"/>
      <c r="O93" s="42"/>
      <c r="P93" s="41"/>
      <c r="Q93" s="42"/>
      <c r="R93" s="41"/>
    </row>
    <row r="94" spans="1:18" x14ac:dyDescent="0.25">
      <c r="A94" s="35" t="s">
        <v>30</v>
      </c>
      <c r="B94" s="37">
        <v>255</v>
      </c>
      <c r="C94" s="38">
        <v>267</v>
      </c>
      <c r="D94" s="37">
        <v>233</v>
      </c>
      <c r="E94" s="38">
        <v>246</v>
      </c>
      <c r="F94" s="37">
        <v>220</v>
      </c>
      <c r="G94" s="38">
        <v>227</v>
      </c>
      <c r="H94" s="37">
        <v>223</v>
      </c>
      <c r="I94" s="38">
        <v>216</v>
      </c>
      <c r="J94" s="37">
        <v>198</v>
      </c>
      <c r="K94" s="38">
        <v>218</v>
      </c>
      <c r="L94" s="37">
        <v>198</v>
      </c>
      <c r="M94" s="38">
        <v>196</v>
      </c>
      <c r="N94" s="37">
        <v>183</v>
      </c>
      <c r="O94" s="38">
        <v>193</v>
      </c>
      <c r="P94" s="37">
        <v>217</v>
      </c>
      <c r="Q94" s="38">
        <v>233</v>
      </c>
      <c r="R94" s="37">
        <v>241</v>
      </c>
    </row>
    <row r="95" spans="1:18" x14ac:dyDescent="0.25">
      <c r="A95" s="36" t="s">
        <v>89</v>
      </c>
      <c r="B95" s="39">
        <v>71</v>
      </c>
      <c r="C95" s="40">
        <v>80</v>
      </c>
      <c r="D95" s="39">
        <v>68</v>
      </c>
      <c r="E95" s="40">
        <v>78</v>
      </c>
      <c r="F95" s="39">
        <v>71</v>
      </c>
      <c r="G95" s="40">
        <v>76</v>
      </c>
      <c r="H95" s="39">
        <v>76</v>
      </c>
      <c r="I95" s="40">
        <v>67</v>
      </c>
      <c r="J95" s="39">
        <v>67</v>
      </c>
      <c r="K95" s="40">
        <v>77</v>
      </c>
      <c r="L95" s="39">
        <v>66</v>
      </c>
      <c r="M95" s="40">
        <v>70</v>
      </c>
      <c r="N95" s="39">
        <v>66</v>
      </c>
      <c r="O95" s="40">
        <v>63</v>
      </c>
      <c r="P95" s="39">
        <v>68</v>
      </c>
      <c r="Q95" s="40">
        <v>81</v>
      </c>
      <c r="R95" s="39">
        <v>81</v>
      </c>
    </row>
    <row r="96" spans="1:18" x14ac:dyDescent="0.25">
      <c r="A96" s="36" t="s">
        <v>90</v>
      </c>
      <c r="B96" s="39">
        <v>182</v>
      </c>
      <c r="C96" s="40">
        <v>186</v>
      </c>
      <c r="D96" s="39">
        <v>164</v>
      </c>
      <c r="E96" s="40">
        <v>167</v>
      </c>
      <c r="F96" s="39">
        <v>149</v>
      </c>
      <c r="G96" s="40">
        <v>151</v>
      </c>
      <c r="H96" s="39">
        <v>146</v>
      </c>
      <c r="I96" s="40">
        <v>141</v>
      </c>
      <c r="J96" s="39">
        <v>124</v>
      </c>
      <c r="K96" s="40">
        <v>136</v>
      </c>
      <c r="L96" s="39">
        <v>119</v>
      </c>
      <c r="M96" s="40">
        <v>114</v>
      </c>
      <c r="N96" s="39">
        <v>117</v>
      </c>
      <c r="O96" s="40">
        <v>122</v>
      </c>
      <c r="P96" s="39">
        <v>144</v>
      </c>
      <c r="Q96" s="40">
        <v>146</v>
      </c>
      <c r="R96" s="39">
        <v>154</v>
      </c>
    </row>
    <row r="97" spans="1:18" x14ac:dyDescent="0.25">
      <c r="A97" s="36" t="s">
        <v>91</v>
      </c>
      <c r="B97" s="39">
        <v>2</v>
      </c>
      <c r="C97" s="40">
        <v>1</v>
      </c>
      <c r="D97" s="39">
        <v>1</v>
      </c>
      <c r="E97" s="40">
        <v>1</v>
      </c>
      <c r="F97" s="39">
        <v>0</v>
      </c>
      <c r="G97" s="40">
        <v>0</v>
      </c>
      <c r="H97" s="39">
        <v>0</v>
      </c>
      <c r="I97" s="40">
        <v>0</v>
      </c>
      <c r="J97" s="39">
        <v>0</v>
      </c>
      <c r="K97" s="40">
        <v>0</v>
      </c>
      <c r="L97" s="39">
        <v>0</v>
      </c>
      <c r="M97" s="40">
        <v>0</v>
      </c>
      <c r="N97" s="39">
        <v>0</v>
      </c>
      <c r="O97" s="40">
        <v>0</v>
      </c>
      <c r="P97" s="39">
        <v>0</v>
      </c>
      <c r="Q97" s="40">
        <v>0</v>
      </c>
      <c r="R97" s="39"/>
    </row>
    <row r="98" spans="1:18" x14ac:dyDescent="0.25">
      <c r="A98" s="36" t="s">
        <v>92</v>
      </c>
      <c r="B98" s="39">
        <v>0</v>
      </c>
      <c r="C98" s="40">
        <v>0</v>
      </c>
      <c r="D98" s="39">
        <v>0</v>
      </c>
      <c r="E98" s="40">
        <v>0</v>
      </c>
      <c r="F98" s="39">
        <v>0</v>
      </c>
      <c r="G98" s="40">
        <v>0</v>
      </c>
      <c r="H98" s="39">
        <v>1</v>
      </c>
      <c r="I98" s="40">
        <v>8</v>
      </c>
      <c r="J98" s="39">
        <v>7</v>
      </c>
      <c r="K98" s="40">
        <v>3</v>
      </c>
      <c r="L98" s="39">
        <v>10</v>
      </c>
      <c r="M98" s="40">
        <v>8</v>
      </c>
      <c r="N98" s="39">
        <v>0</v>
      </c>
      <c r="O98" s="40">
        <v>2</v>
      </c>
      <c r="P98" s="39">
        <v>3</v>
      </c>
      <c r="Q98" s="40">
        <v>4</v>
      </c>
      <c r="R98" s="39">
        <v>4</v>
      </c>
    </row>
    <row r="99" spans="1:18" x14ac:dyDescent="0.25">
      <c r="A99" s="36" t="s">
        <v>93</v>
      </c>
      <c r="B99" s="39">
        <v>0</v>
      </c>
      <c r="C99" s="40">
        <v>0</v>
      </c>
      <c r="D99" s="39">
        <v>0</v>
      </c>
      <c r="E99" s="40">
        <v>0</v>
      </c>
      <c r="F99" s="39">
        <v>0</v>
      </c>
      <c r="G99" s="40">
        <v>0</v>
      </c>
      <c r="H99" s="39">
        <v>0</v>
      </c>
      <c r="I99" s="40">
        <v>0</v>
      </c>
      <c r="J99" s="39">
        <v>0</v>
      </c>
      <c r="K99" s="40">
        <v>2</v>
      </c>
      <c r="L99" s="39">
        <v>3</v>
      </c>
      <c r="M99" s="40">
        <v>4</v>
      </c>
      <c r="N99" s="39">
        <v>0</v>
      </c>
      <c r="O99" s="40">
        <v>6</v>
      </c>
      <c r="P99" s="39">
        <v>2</v>
      </c>
      <c r="Q99" s="40">
        <v>2</v>
      </c>
      <c r="R99" s="39">
        <v>2</v>
      </c>
    </row>
    <row r="100" spans="1:18" x14ac:dyDescent="0.25">
      <c r="A100" s="68"/>
      <c r="B100" s="39"/>
      <c r="C100" s="40"/>
      <c r="D100" s="39"/>
      <c r="E100" s="40"/>
      <c r="F100" s="39"/>
      <c r="G100" s="40"/>
      <c r="H100" s="39"/>
      <c r="I100" s="40"/>
      <c r="J100" s="39"/>
      <c r="K100" s="40"/>
      <c r="L100" s="39"/>
      <c r="M100" s="40"/>
      <c r="N100" s="39"/>
      <c r="O100" s="40"/>
      <c r="P100" s="39"/>
      <c r="Q100" s="40"/>
      <c r="R100" s="39"/>
    </row>
    <row r="101" spans="1:18" x14ac:dyDescent="0.25">
      <c r="A101" s="35" t="s">
        <v>46</v>
      </c>
      <c r="B101" s="37">
        <v>179</v>
      </c>
      <c r="C101" s="38">
        <v>170</v>
      </c>
      <c r="D101" s="37">
        <v>176</v>
      </c>
      <c r="E101" s="38">
        <v>169</v>
      </c>
      <c r="F101" s="37">
        <v>180</v>
      </c>
      <c r="G101" s="38">
        <v>189</v>
      </c>
      <c r="H101" s="37">
        <v>207</v>
      </c>
      <c r="I101" s="38">
        <v>211</v>
      </c>
      <c r="J101" s="37">
        <v>247</v>
      </c>
      <c r="K101" s="38">
        <v>256</v>
      </c>
      <c r="L101" s="37">
        <v>260</v>
      </c>
      <c r="M101" s="38">
        <v>249</v>
      </c>
      <c r="N101" s="37">
        <v>264</v>
      </c>
      <c r="O101" s="38">
        <v>241</v>
      </c>
      <c r="P101" s="37">
        <v>249</v>
      </c>
      <c r="Q101" s="38">
        <v>258</v>
      </c>
      <c r="R101" s="37">
        <v>266</v>
      </c>
    </row>
    <row r="102" spans="1:18" x14ac:dyDescent="0.25">
      <c r="A102" s="36" t="s">
        <v>94</v>
      </c>
      <c r="B102" s="39">
        <v>0</v>
      </c>
      <c r="C102" s="40">
        <v>0</v>
      </c>
      <c r="D102" s="39">
        <v>1</v>
      </c>
      <c r="E102" s="40">
        <v>0</v>
      </c>
      <c r="F102" s="39">
        <v>0</v>
      </c>
      <c r="G102" s="40">
        <v>0</v>
      </c>
      <c r="H102" s="39">
        <v>0</v>
      </c>
      <c r="I102" s="40">
        <v>0</v>
      </c>
      <c r="J102" s="39">
        <v>0</v>
      </c>
      <c r="K102" s="40">
        <v>0</v>
      </c>
      <c r="L102" s="39">
        <v>0</v>
      </c>
      <c r="M102" s="40">
        <v>0</v>
      </c>
      <c r="N102" s="39">
        <v>0</v>
      </c>
      <c r="O102" s="40">
        <v>0</v>
      </c>
      <c r="P102" s="39">
        <v>0</v>
      </c>
      <c r="Q102" s="40">
        <v>0</v>
      </c>
      <c r="R102" s="39"/>
    </row>
    <row r="103" spans="1:18" x14ac:dyDescent="0.25">
      <c r="A103" s="36" t="s">
        <v>95</v>
      </c>
      <c r="B103" s="39">
        <v>7</v>
      </c>
      <c r="C103" s="40">
        <v>1</v>
      </c>
      <c r="D103" s="39">
        <v>0</v>
      </c>
      <c r="E103" s="40">
        <v>0</v>
      </c>
      <c r="F103" s="39">
        <v>2</v>
      </c>
      <c r="G103" s="40">
        <v>0</v>
      </c>
      <c r="H103" s="39">
        <v>0</v>
      </c>
      <c r="I103" s="40">
        <v>0</v>
      </c>
      <c r="J103" s="39">
        <v>1</v>
      </c>
      <c r="K103" s="40">
        <v>0</v>
      </c>
      <c r="L103" s="39">
        <v>0</v>
      </c>
      <c r="M103" s="40">
        <v>0</v>
      </c>
      <c r="N103" s="39">
        <v>0</v>
      </c>
      <c r="O103" s="40">
        <v>0</v>
      </c>
      <c r="P103" s="39">
        <v>0</v>
      </c>
      <c r="Q103" s="40">
        <v>0</v>
      </c>
      <c r="R103" s="39"/>
    </row>
    <row r="104" spans="1:18" x14ac:dyDescent="0.25">
      <c r="A104" s="36" t="s">
        <v>96</v>
      </c>
      <c r="B104" s="39">
        <v>53</v>
      </c>
      <c r="C104" s="40">
        <v>52</v>
      </c>
      <c r="D104" s="39">
        <v>65</v>
      </c>
      <c r="E104" s="40">
        <v>59</v>
      </c>
      <c r="F104" s="39">
        <v>73</v>
      </c>
      <c r="G104" s="40">
        <v>76</v>
      </c>
      <c r="H104" s="39">
        <v>78</v>
      </c>
      <c r="I104" s="40">
        <v>80</v>
      </c>
      <c r="J104" s="39">
        <v>91</v>
      </c>
      <c r="K104" s="40">
        <v>94</v>
      </c>
      <c r="L104" s="39">
        <v>87</v>
      </c>
      <c r="M104" s="40">
        <v>77</v>
      </c>
      <c r="N104" s="39">
        <v>84</v>
      </c>
      <c r="O104" s="40">
        <v>71</v>
      </c>
      <c r="P104" s="39">
        <v>75</v>
      </c>
      <c r="Q104" s="40">
        <v>66</v>
      </c>
      <c r="R104" s="39">
        <v>85</v>
      </c>
    </row>
    <row r="105" spans="1:18" x14ac:dyDescent="0.25">
      <c r="A105" s="36" t="s">
        <v>97</v>
      </c>
      <c r="B105" s="39">
        <v>119</v>
      </c>
      <c r="C105" s="40">
        <v>117</v>
      </c>
      <c r="D105" s="39">
        <v>110</v>
      </c>
      <c r="E105" s="40">
        <v>110</v>
      </c>
      <c r="F105" s="39">
        <v>105</v>
      </c>
      <c r="G105" s="40">
        <v>113</v>
      </c>
      <c r="H105" s="39">
        <v>129</v>
      </c>
      <c r="I105" s="40">
        <v>131</v>
      </c>
      <c r="J105" s="39">
        <v>155</v>
      </c>
      <c r="K105" s="40">
        <v>162</v>
      </c>
      <c r="L105" s="39">
        <v>173</v>
      </c>
      <c r="M105" s="40">
        <v>172</v>
      </c>
      <c r="N105" s="39">
        <v>180</v>
      </c>
      <c r="O105" s="40">
        <v>170</v>
      </c>
      <c r="P105" s="39">
        <v>174</v>
      </c>
      <c r="Q105" s="40">
        <v>192</v>
      </c>
      <c r="R105" s="39">
        <v>181</v>
      </c>
    </row>
    <row r="106" spans="1:18" x14ac:dyDescent="0.25">
      <c r="A106" s="68"/>
      <c r="B106" s="39"/>
      <c r="C106" s="40"/>
      <c r="D106" s="39"/>
      <c r="E106" s="40"/>
      <c r="F106" s="39"/>
      <c r="G106" s="40"/>
      <c r="H106" s="39"/>
      <c r="I106" s="40"/>
      <c r="J106" s="39"/>
      <c r="K106" s="40"/>
      <c r="L106" s="39"/>
      <c r="M106" s="40"/>
      <c r="N106" s="39"/>
      <c r="O106" s="40"/>
      <c r="P106" s="39"/>
      <c r="Q106" s="40"/>
      <c r="R106" s="39"/>
    </row>
    <row r="107" spans="1:18" x14ac:dyDescent="0.25">
      <c r="A107" s="35" t="s">
        <v>32</v>
      </c>
      <c r="B107" s="37">
        <v>37</v>
      </c>
      <c r="C107" s="38">
        <v>31</v>
      </c>
      <c r="D107" s="37">
        <v>36</v>
      </c>
      <c r="E107" s="38">
        <v>33</v>
      </c>
      <c r="F107" s="37">
        <v>38</v>
      </c>
      <c r="G107" s="38">
        <v>31</v>
      </c>
      <c r="H107" s="37">
        <v>37</v>
      </c>
      <c r="I107" s="38">
        <v>37</v>
      </c>
      <c r="J107" s="37">
        <v>41</v>
      </c>
      <c r="K107" s="38">
        <v>37</v>
      </c>
      <c r="L107" s="37">
        <v>43</v>
      </c>
      <c r="M107" s="38">
        <v>43</v>
      </c>
      <c r="N107" s="37">
        <v>48</v>
      </c>
      <c r="O107" s="38">
        <v>46</v>
      </c>
      <c r="P107" s="37">
        <v>44</v>
      </c>
      <c r="Q107" s="38">
        <v>39</v>
      </c>
      <c r="R107" s="37">
        <v>38</v>
      </c>
    </row>
    <row r="108" spans="1:18" x14ac:dyDescent="0.25">
      <c r="A108" s="36" t="s">
        <v>98</v>
      </c>
      <c r="B108" s="39">
        <v>0</v>
      </c>
      <c r="C108" s="40">
        <v>0</v>
      </c>
      <c r="D108" s="39">
        <v>0</v>
      </c>
      <c r="E108" s="40">
        <v>0</v>
      </c>
      <c r="F108" s="39">
        <v>0</v>
      </c>
      <c r="G108" s="40">
        <v>0</v>
      </c>
      <c r="H108" s="39">
        <v>0</v>
      </c>
      <c r="I108" s="40">
        <v>0</v>
      </c>
      <c r="J108" s="39">
        <v>0</v>
      </c>
      <c r="K108" s="40">
        <v>0</v>
      </c>
      <c r="L108" s="39">
        <v>5</v>
      </c>
      <c r="M108" s="40">
        <v>5</v>
      </c>
      <c r="N108" s="39">
        <v>10</v>
      </c>
      <c r="O108" s="40">
        <v>12</v>
      </c>
      <c r="P108" s="39">
        <v>14</v>
      </c>
      <c r="Q108" s="40">
        <v>13</v>
      </c>
      <c r="R108" s="39">
        <v>13</v>
      </c>
    </row>
    <row r="109" spans="1:18" x14ac:dyDescent="0.25">
      <c r="A109" s="36" t="s">
        <v>99</v>
      </c>
      <c r="B109" s="39">
        <v>0</v>
      </c>
      <c r="C109" s="40">
        <v>0</v>
      </c>
      <c r="D109" s="39">
        <v>0</v>
      </c>
      <c r="E109" s="40">
        <v>0</v>
      </c>
      <c r="F109" s="39">
        <v>0</v>
      </c>
      <c r="G109" s="40">
        <v>0</v>
      </c>
      <c r="H109" s="39">
        <v>2</v>
      </c>
      <c r="I109" s="40">
        <v>1</v>
      </c>
      <c r="J109" s="39">
        <v>1</v>
      </c>
      <c r="K109" s="40">
        <v>1</v>
      </c>
      <c r="L109" s="39">
        <v>1</v>
      </c>
      <c r="M109" s="40">
        <v>3</v>
      </c>
      <c r="N109" s="39">
        <v>1</v>
      </c>
      <c r="O109" s="40">
        <v>1</v>
      </c>
      <c r="P109" s="39">
        <v>1</v>
      </c>
      <c r="Q109" s="40">
        <v>2</v>
      </c>
      <c r="R109" s="39">
        <v>1</v>
      </c>
    </row>
    <row r="110" spans="1:18" x14ac:dyDescent="0.25">
      <c r="A110" s="36" t="s">
        <v>100</v>
      </c>
      <c r="B110" s="39">
        <v>37</v>
      </c>
      <c r="C110" s="40">
        <v>31</v>
      </c>
      <c r="D110" s="39">
        <v>36</v>
      </c>
      <c r="E110" s="40">
        <v>33</v>
      </c>
      <c r="F110" s="39">
        <v>38</v>
      </c>
      <c r="G110" s="40">
        <v>31</v>
      </c>
      <c r="H110" s="39">
        <v>35</v>
      </c>
      <c r="I110" s="40">
        <v>36</v>
      </c>
      <c r="J110" s="39">
        <v>33</v>
      </c>
      <c r="K110" s="40">
        <v>29</v>
      </c>
      <c r="L110" s="39">
        <v>24</v>
      </c>
      <c r="M110" s="40">
        <v>19</v>
      </c>
      <c r="N110" s="39">
        <v>10</v>
      </c>
      <c r="O110" s="40">
        <v>6</v>
      </c>
      <c r="P110" s="39">
        <v>1</v>
      </c>
      <c r="Q110" s="40">
        <v>2</v>
      </c>
      <c r="R110" s="39">
        <v>2</v>
      </c>
    </row>
    <row r="111" spans="1:18" x14ac:dyDescent="0.25">
      <c r="A111" s="36" t="s">
        <v>101</v>
      </c>
      <c r="B111" s="39">
        <v>0</v>
      </c>
      <c r="C111" s="40">
        <v>0</v>
      </c>
      <c r="D111" s="39">
        <v>0</v>
      </c>
      <c r="E111" s="40">
        <v>0</v>
      </c>
      <c r="F111" s="39">
        <v>0</v>
      </c>
      <c r="G111" s="40">
        <v>0</v>
      </c>
      <c r="H111" s="39">
        <v>0</v>
      </c>
      <c r="I111" s="40">
        <v>0</v>
      </c>
      <c r="J111" s="39">
        <v>0</v>
      </c>
      <c r="K111" s="40">
        <v>0</v>
      </c>
      <c r="L111" s="39">
        <v>8</v>
      </c>
      <c r="M111" s="40">
        <v>10</v>
      </c>
      <c r="N111" s="39">
        <v>13</v>
      </c>
      <c r="O111" s="40">
        <v>14</v>
      </c>
      <c r="P111" s="39">
        <v>14</v>
      </c>
      <c r="Q111" s="40">
        <v>13</v>
      </c>
      <c r="R111" s="39">
        <v>11</v>
      </c>
    </row>
    <row r="112" spans="1:18" x14ac:dyDescent="0.25">
      <c r="A112" s="36" t="s">
        <v>102</v>
      </c>
      <c r="B112" s="39">
        <v>0</v>
      </c>
      <c r="C112" s="40">
        <v>0</v>
      </c>
      <c r="D112" s="39">
        <v>0</v>
      </c>
      <c r="E112" s="40">
        <v>0</v>
      </c>
      <c r="F112" s="39">
        <v>0</v>
      </c>
      <c r="G112" s="40">
        <v>0</v>
      </c>
      <c r="H112" s="39">
        <v>0</v>
      </c>
      <c r="I112" s="40">
        <v>0</v>
      </c>
      <c r="J112" s="39">
        <v>7</v>
      </c>
      <c r="K112" s="40">
        <v>7</v>
      </c>
      <c r="L112" s="39">
        <v>5</v>
      </c>
      <c r="M112" s="40">
        <v>6</v>
      </c>
      <c r="N112" s="39">
        <v>14</v>
      </c>
      <c r="O112" s="40">
        <v>13</v>
      </c>
      <c r="P112" s="39">
        <v>14</v>
      </c>
      <c r="Q112" s="40">
        <v>9</v>
      </c>
      <c r="R112" s="39">
        <v>10</v>
      </c>
    </row>
    <row r="113" spans="1:18" x14ac:dyDescent="0.25">
      <c r="A113" s="36" t="s">
        <v>92</v>
      </c>
      <c r="B113" s="39">
        <v>0</v>
      </c>
      <c r="C113" s="40">
        <v>0</v>
      </c>
      <c r="D113" s="39">
        <v>0</v>
      </c>
      <c r="E113" s="40">
        <v>0</v>
      </c>
      <c r="F113" s="39">
        <v>0</v>
      </c>
      <c r="G113" s="40">
        <v>0</v>
      </c>
      <c r="H113" s="39">
        <v>0</v>
      </c>
      <c r="I113" s="40">
        <v>0</v>
      </c>
      <c r="J113" s="39">
        <v>0</v>
      </c>
      <c r="K113" s="40">
        <v>0</v>
      </c>
      <c r="L113" s="39">
        <v>0</v>
      </c>
      <c r="M113" s="40">
        <v>0</v>
      </c>
      <c r="N113" s="39">
        <v>0</v>
      </c>
      <c r="O113" s="40">
        <v>0</v>
      </c>
      <c r="P113" s="39">
        <v>0</v>
      </c>
      <c r="Q113" s="40">
        <v>0</v>
      </c>
      <c r="R113" s="39">
        <v>1</v>
      </c>
    </row>
    <row r="114" spans="1:18" x14ac:dyDescent="0.25">
      <c r="A114" s="68"/>
      <c r="B114" s="39"/>
      <c r="C114" s="40"/>
      <c r="D114" s="39"/>
      <c r="E114" s="40"/>
      <c r="F114" s="39"/>
      <c r="G114" s="40"/>
      <c r="H114" s="39"/>
      <c r="I114" s="40"/>
      <c r="J114" s="39"/>
      <c r="K114" s="40"/>
      <c r="L114" s="39"/>
      <c r="M114" s="40"/>
      <c r="N114" s="39"/>
      <c r="O114" s="40"/>
      <c r="P114" s="39"/>
      <c r="Q114" s="40"/>
      <c r="R114" s="39"/>
    </row>
    <row r="115" spans="1:18" x14ac:dyDescent="0.25">
      <c r="A115" s="35" t="s">
        <v>103</v>
      </c>
      <c r="B115" s="37">
        <v>19</v>
      </c>
      <c r="C115" s="38">
        <v>17</v>
      </c>
      <c r="D115" s="37">
        <v>16</v>
      </c>
      <c r="E115" s="38">
        <v>13</v>
      </c>
      <c r="F115" s="37">
        <v>11</v>
      </c>
      <c r="G115" s="38">
        <v>15</v>
      </c>
      <c r="H115" s="37">
        <v>20</v>
      </c>
      <c r="I115" s="38">
        <v>18</v>
      </c>
      <c r="J115" s="37">
        <v>21</v>
      </c>
      <c r="K115" s="38">
        <v>20</v>
      </c>
      <c r="L115" s="37">
        <v>21</v>
      </c>
      <c r="M115" s="38">
        <v>19</v>
      </c>
      <c r="N115" s="37">
        <v>22</v>
      </c>
      <c r="O115" s="38">
        <v>23</v>
      </c>
      <c r="P115" s="37">
        <v>24</v>
      </c>
      <c r="Q115" s="38">
        <v>22</v>
      </c>
      <c r="R115" s="37">
        <v>21</v>
      </c>
    </row>
    <row r="116" spans="1:18" x14ac:dyDescent="0.25">
      <c r="A116" s="36" t="s">
        <v>104</v>
      </c>
      <c r="B116" s="39">
        <v>3</v>
      </c>
      <c r="C116" s="40">
        <v>3</v>
      </c>
      <c r="D116" s="39">
        <v>3</v>
      </c>
      <c r="E116" s="40">
        <v>2</v>
      </c>
      <c r="F116" s="39">
        <v>1</v>
      </c>
      <c r="G116" s="40">
        <v>1</v>
      </c>
      <c r="H116" s="39">
        <v>1</v>
      </c>
      <c r="I116" s="40">
        <v>0</v>
      </c>
      <c r="J116" s="39">
        <v>2</v>
      </c>
      <c r="K116" s="40">
        <v>2</v>
      </c>
      <c r="L116" s="39">
        <v>0</v>
      </c>
      <c r="M116" s="40">
        <v>1</v>
      </c>
      <c r="N116" s="39">
        <v>3</v>
      </c>
      <c r="O116" s="40">
        <v>5</v>
      </c>
      <c r="P116" s="39">
        <v>7</v>
      </c>
      <c r="Q116" s="40">
        <v>7</v>
      </c>
      <c r="R116" s="39">
        <v>4</v>
      </c>
    </row>
    <row r="117" spans="1:18" x14ac:dyDescent="0.25">
      <c r="A117" s="36" t="s">
        <v>105</v>
      </c>
      <c r="B117" s="39">
        <v>16</v>
      </c>
      <c r="C117" s="40">
        <v>14</v>
      </c>
      <c r="D117" s="39">
        <v>13</v>
      </c>
      <c r="E117" s="40">
        <v>11</v>
      </c>
      <c r="F117" s="39">
        <v>10</v>
      </c>
      <c r="G117" s="40">
        <v>14</v>
      </c>
      <c r="H117" s="39">
        <v>17</v>
      </c>
      <c r="I117" s="40">
        <v>17</v>
      </c>
      <c r="J117" s="39">
        <v>18</v>
      </c>
      <c r="K117" s="40">
        <v>15</v>
      </c>
      <c r="L117" s="39">
        <v>18</v>
      </c>
      <c r="M117" s="40">
        <v>17</v>
      </c>
      <c r="N117" s="39">
        <v>19</v>
      </c>
      <c r="O117" s="40">
        <v>18</v>
      </c>
      <c r="P117" s="39">
        <v>17</v>
      </c>
      <c r="Q117" s="40">
        <v>14</v>
      </c>
      <c r="R117" s="39">
        <v>16</v>
      </c>
    </row>
    <row r="118" spans="1:18" x14ac:dyDescent="0.25">
      <c r="A118" s="36" t="s">
        <v>106</v>
      </c>
      <c r="B118" s="39">
        <v>0</v>
      </c>
      <c r="C118" s="40">
        <v>0</v>
      </c>
      <c r="D118" s="39">
        <v>0</v>
      </c>
      <c r="E118" s="40">
        <v>0</v>
      </c>
      <c r="F118" s="39">
        <v>0</v>
      </c>
      <c r="G118" s="40">
        <v>0</v>
      </c>
      <c r="H118" s="39">
        <v>2</v>
      </c>
      <c r="I118" s="40">
        <v>1</v>
      </c>
      <c r="J118" s="39">
        <v>1</v>
      </c>
      <c r="K118" s="40">
        <v>3</v>
      </c>
      <c r="L118" s="39">
        <v>3</v>
      </c>
      <c r="M118" s="40">
        <v>1</v>
      </c>
      <c r="N118" s="39">
        <v>0</v>
      </c>
      <c r="O118" s="40">
        <v>0</v>
      </c>
      <c r="P118" s="39">
        <v>0</v>
      </c>
      <c r="Q118" s="40">
        <v>0</v>
      </c>
      <c r="R118" s="39">
        <v>1</v>
      </c>
    </row>
    <row r="119" spans="1:18" x14ac:dyDescent="0.25">
      <c r="A119" s="36" t="s">
        <v>96</v>
      </c>
      <c r="B119" s="39">
        <v>0</v>
      </c>
      <c r="C119" s="40">
        <v>0</v>
      </c>
      <c r="D119" s="39">
        <v>0</v>
      </c>
      <c r="E119" s="40">
        <v>0</v>
      </c>
      <c r="F119" s="39">
        <v>0</v>
      </c>
      <c r="G119" s="40">
        <v>0</v>
      </c>
      <c r="H119" s="39">
        <v>0</v>
      </c>
      <c r="I119" s="40">
        <v>0</v>
      </c>
      <c r="J119" s="39">
        <v>0</v>
      </c>
      <c r="K119" s="40">
        <v>0</v>
      </c>
      <c r="L119" s="39">
        <v>0</v>
      </c>
      <c r="M119" s="40">
        <v>0</v>
      </c>
      <c r="N119" s="39">
        <v>0</v>
      </c>
      <c r="O119" s="40">
        <v>0</v>
      </c>
      <c r="P119" s="39">
        <v>0</v>
      </c>
      <c r="Q119" s="40">
        <v>1</v>
      </c>
      <c r="R119" s="39"/>
    </row>
    <row r="120" spans="1:18" x14ac:dyDescent="0.25">
      <c r="A120" s="68"/>
      <c r="B120" s="39"/>
      <c r="C120" s="40"/>
      <c r="D120" s="39"/>
      <c r="E120" s="40"/>
      <c r="F120" s="39"/>
      <c r="G120" s="40"/>
      <c r="H120" s="39"/>
      <c r="I120" s="40"/>
      <c r="J120" s="39"/>
      <c r="K120" s="40"/>
      <c r="L120" s="39"/>
      <c r="M120" s="40"/>
      <c r="N120" s="39"/>
      <c r="O120" s="40"/>
      <c r="P120" s="39"/>
      <c r="Q120" s="40"/>
      <c r="R120" s="39"/>
    </row>
    <row r="121" spans="1:18" x14ac:dyDescent="0.25">
      <c r="A121" s="34" t="s">
        <v>366</v>
      </c>
      <c r="B121" s="41"/>
      <c r="C121" s="42"/>
      <c r="D121" s="41"/>
      <c r="E121" s="42"/>
      <c r="F121" s="41"/>
      <c r="G121" s="42"/>
      <c r="H121" s="41"/>
      <c r="I121" s="42"/>
      <c r="J121" s="41"/>
      <c r="K121" s="42"/>
      <c r="L121" s="41"/>
      <c r="M121" s="42"/>
      <c r="N121" s="41"/>
      <c r="O121" s="42"/>
      <c r="P121" s="41"/>
      <c r="Q121" s="42"/>
      <c r="R121" s="41"/>
    </row>
    <row r="122" spans="1:18" x14ac:dyDescent="0.25">
      <c r="A122" s="35" t="s">
        <v>30</v>
      </c>
      <c r="B122" s="37">
        <v>28</v>
      </c>
      <c r="C122" s="38">
        <v>40</v>
      </c>
      <c r="D122" s="37">
        <v>41</v>
      </c>
      <c r="E122" s="38">
        <v>42</v>
      </c>
      <c r="F122" s="37">
        <v>46</v>
      </c>
      <c r="G122" s="38">
        <v>49</v>
      </c>
      <c r="H122" s="37">
        <v>37</v>
      </c>
      <c r="I122" s="38">
        <v>46</v>
      </c>
      <c r="J122" s="37">
        <v>41</v>
      </c>
      <c r="K122" s="38">
        <v>42</v>
      </c>
      <c r="L122" s="37">
        <v>37</v>
      </c>
      <c r="M122" s="38">
        <v>35</v>
      </c>
      <c r="N122" s="37">
        <v>38</v>
      </c>
      <c r="O122" s="38">
        <v>55</v>
      </c>
      <c r="P122" s="37">
        <v>84</v>
      </c>
      <c r="Q122" s="38">
        <v>79</v>
      </c>
      <c r="R122" s="37">
        <v>91</v>
      </c>
    </row>
    <row r="123" spans="1:18" x14ac:dyDescent="0.25">
      <c r="A123" s="36" t="s">
        <v>107</v>
      </c>
      <c r="B123" s="39">
        <v>6</v>
      </c>
      <c r="C123" s="40">
        <v>8</v>
      </c>
      <c r="D123" s="39">
        <v>13</v>
      </c>
      <c r="E123" s="40">
        <v>16</v>
      </c>
      <c r="F123" s="39">
        <v>17</v>
      </c>
      <c r="G123" s="40">
        <v>24</v>
      </c>
      <c r="H123" s="39">
        <v>20</v>
      </c>
      <c r="I123" s="40">
        <v>21</v>
      </c>
      <c r="J123" s="39">
        <v>18</v>
      </c>
      <c r="K123" s="40">
        <v>17</v>
      </c>
      <c r="L123" s="39">
        <v>15</v>
      </c>
      <c r="M123" s="40">
        <v>12</v>
      </c>
      <c r="N123" s="39">
        <v>9</v>
      </c>
      <c r="O123" s="40">
        <v>10</v>
      </c>
      <c r="P123" s="39">
        <v>8</v>
      </c>
      <c r="Q123" s="40">
        <v>9</v>
      </c>
      <c r="R123" s="39">
        <v>10</v>
      </c>
    </row>
    <row r="124" spans="1:18" x14ac:dyDescent="0.25">
      <c r="A124" s="36" t="s">
        <v>108</v>
      </c>
      <c r="B124" s="39">
        <v>20</v>
      </c>
      <c r="C124" s="40">
        <v>29</v>
      </c>
      <c r="D124" s="39">
        <v>26</v>
      </c>
      <c r="E124" s="40">
        <v>24</v>
      </c>
      <c r="F124" s="39">
        <v>26</v>
      </c>
      <c r="G124" s="40">
        <v>20</v>
      </c>
      <c r="H124" s="39">
        <v>10</v>
      </c>
      <c r="I124" s="40">
        <v>16</v>
      </c>
      <c r="J124" s="39">
        <v>16</v>
      </c>
      <c r="K124" s="40">
        <v>16</v>
      </c>
      <c r="L124" s="39">
        <v>15</v>
      </c>
      <c r="M124" s="40">
        <v>15</v>
      </c>
      <c r="N124" s="39">
        <v>13</v>
      </c>
      <c r="O124" s="40">
        <v>11</v>
      </c>
      <c r="P124" s="39">
        <v>14</v>
      </c>
      <c r="Q124" s="40">
        <v>7</v>
      </c>
      <c r="R124" s="39">
        <v>11</v>
      </c>
    </row>
    <row r="125" spans="1:18" x14ac:dyDescent="0.25">
      <c r="A125" s="36" t="s">
        <v>109</v>
      </c>
      <c r="B125" s="39">
        <v>2</v>
      </c>
      <c r="C125" s="40">
        <v>3</v>
      </c>
      <c r="D125" s="39">
        <v>2</v>
      </c>
      <c r="E125" s="40">
        <v>2</v>
      </c>
      <c r="F125" s="39">
        <v>3</v>
      </c>
      <c r="G125" s="40">
        <v>5</v>
      </c>
      <c r="H125" s="39">
        <v>7</v>
      </c>
      <c r="I125" s="40">
        <v>9</v>
      </c>
      <c r="J125" s="39">
        <v>7</v>
      </c>
      <c r="K125" s="40">
        <v>9</v>
      </c>
      <c r="L125" s="39">
        <v>7</v>
      </c>
      <c r="M125" s="40">
        <v>3</v>
      </c>
      <c r="N125" s="39">
        <v>0</v>
      </c>
      <c r="O125" s="40">
        <v>0</v>
      </c>
      <c r="P125" s="39">
        <v>0</v>
      </c>
      <c r="Q125" s="40">
        <v>0</v>
      </c>
      <c r="R125" s="39">
        <v>0</v>
      </c>
    </row>
    <row r="126" spans="1:18" x14ac:dyDescent="0.25">
      <c r="A126" s="36" t="s">
        <v>110</v>
      </c>
      <c r="B126" s="39">
        <v>0</v>
      </c>
      <c r="C126" s="40">
        <v>0</v>
      </c>
      <c r="D126" s="39">
        <v>0</v>
      </c>
      <c r="E126" s="40">
        <v>0</v>
      </c>
      <c r="F126" s="39">
        <v>0</v>
      </c>
      <c r="G126" s="40">
        <v>0</v>
      </c>
      <c r="H126" s="39">
        <v>0</v>
      </c>
      <c r="I126" s="40">
        <v>0</v>
      </c>
      <c r="J126" s="39">
        <v>0</v>
      </c>
      <c r="K126" s="40">
        <v>0</v>
      </c>
      <c r="L126" s="39">
        <v>0</v>
      </c>
      <c r="M126" s="40">
        <v>5</v>
      </c>
      <c r="N126" s="39">
        <v>7</v>
      </c>
      <c r="O126" s="40">
        <v>10</v>
      </c>
      <c r="P126" s="39">
        <v>6</v>
      </c>
      <c r="Q126" s="40">
        <v>5</v>
      </c>
      <c r="R126" s="39">
        <v>4</v>
      </c>
    </row>
    <row r="127" spans="1:18" x14ac:dyDescent="0.25">
      <c r="A127" s="36" t="s">
        <v>111</v>
      </c>
      <c r="B127" s="39">
        <v>0</v>
      </c>
      <c r="C127" s="40">
        <v>0</v>
      </c>
      <c r="D127" s="39">
        <v>0</v>
      </c>
      <c r="E127" s="40">
        <v>0</v>
      </c>
      <c r="F127" s="39">
        <v>0</v>
      </c>
      <c r="G127" s="40">
        <v>0</v>
      </c>
      <c r="H127" s="39">
        <v>0</v>
      </c>
      <c r="I127" s="40">
        <v>0</v>
      </c>
      <c r="J127" s="39">
        <v>0</v>
      </c>
      <c r="K127" s="40">
        <v>0</v>
      </c>
      <c r="L127" s="39">
        <v>0</v>
      </c>
      <c r="M127" s="40">
        <v>0</v>
      </c>
      <c r="N127" s="39">
        <v>9</v>
      </c>
      <c r="O127" s="40">
        <v>24</v>
      </c>
      <c r="P127" s="39">
        <v>56</v>
      </c>
      <c r="Q127" s="40">
        <v>58</v>
      </c>
      <c r="R127" s="39">
        <v>66</v>
      </c>
    </row>
    <row r="128" spans="1:18" x14ac:dyDescent="0.25">
      <c r="A128" s="68"/>
      <c r="B128" s="39"/>
      <c r="C128" s="40"/>
      <c r="D128" s="39"/>
      <c r="E128" s="40"/>
      <c r="F128" s="39"/>
      <c r="G128" s="40"/>
      <c r="H128" s="39"/>
      <c r="I128" s="40"/>
      <c r="J128" s="39"/>
      <c r="K128" s="40"/>
      <c r="L128" s="39"/>
      <c r="M128" s="40"/>
      <c r="N128" s="39"/>
      <c r="O128" s="40"/>
      <c r="P128" s="39"/>
      <c r="Q128" s="40"/>
      <c r="R128" s="39"/>
    </row>
    <row r="129" spans="1:18" x14ac:dyDescent="0.25">
      <c r="A129" s="35" t="s">
        <v>46</v>
      </c>
      <c r="B129" s="37"/>
      <c r="C129" s="38"/>
      <c r="D129" s="37"/>
      <c r="E129" s="38"/>
      <c r="F129" s="37"/>
      <c r="G129" s="38"/>
      <c r="H129" s="37"/>
      <c r="I129" s="38"/>
      <c r="J129" s="37"/>
      <c r="K129" s="38"/>
      <c r="L129" s="37"/>
      <c r="M129" s="38"/>
      <c r="N129" s="37"/>
      <c r="O129" s="38"/>
      <c r="P129" s="37"/>
      <c r="Q129" s="38"/>
      <c r="R129" s="37"/>
    </row>
    <row r="130" spans="1:18" x14ac:dyDescent="0.25">
      <c r="A130" s="36" t="s">
        <v>112</v>
      </c>
      <c r="B130" s="37">
        <v>11</v>
      </c>
      <c r="C130" s="38">
        <v>11</v>
      </c>
      <c r="D130" s="37">
        <v>13</v>
      </c>
      <c r="E130" s="38">
        <v>13</v>
      </c>
      <c r="F130" s="37">
        <v>13</v>
      </c>
      <c r="G130" s="38">
        <v>11</v>
      </c>
      <c r="H130" s="37">
        <v>9</v>
      </c>
      <c r="I130" s="38">
        <v>8</v>
      </c>
      <c r="J130" s="37">
        <v>9</v>
      </c>
      <c r="K130" s="38">
        <v>10</v>
      </c>
      <c r="L130" s="37">
        <v>8</v>
      </c>
      <c r="M130" s="38">
        <v>8</v>
      </c>
      <c r="N130" s="37">
        <v>10</v>
      </c>
      <c r="O130" s="38">
        <v>10</v>
      </c>
      <c r="P130" s="37">
        <v>9</v>
      </c>
      <c r="Q130" s="38">
        <v>9</v>
      </c>
      <c r="R130" s="37">
        <v>7</v>
      </c>
    </row>
    <row r="131" spans="1:18" x14ac:dyDescent="0.25">
      <c r="A131" s="68"/>
      <c r="B131" s="39"/>
      <c r="C131" s="40"/>
      <c r="D131" s="39"/>
      <c r="E131" s="40"/>
      <c r="F131" s="39"/>
      <c r="G131" s="40"/>
      <c r="H131" s="39"/>
      <c r="I131" s="40"/>
      <c r="J131" s="39"/>
      <c r="K131" s="40"/>
      <c r="L131" s="39"/>
      <c r="M131" s="40"/>
      <c r="N131" s="39"/>
      <c r="O131" s="40"/>
      <c r="P131" s="39"/>
      <c r="Q131" s="40"/>
      <c r="R131" s="39"/>
    </row>
    <row r="132" spans="1:18" x14ac:dyDescent="0.25">
      <c r="A132" s="34" t="s">
        <v>113</v>
      </c>
      <c r="B132" s="41"/>
      <c r="C132" s="42"/>
      <c r="D132" s="41"/>
      <c r="E132" s="42"/>
      <c r="F132" s="41"/>
      <c r="G132" s="42"/>
      <c r="H132" s="41"/>
      <c r="I132" s="42"/>
      <c r="J132" s="41"/>
      <c r="K132" s="42"/>
      <c r="L132" s="41"/>
      <c r="M132" s="42"/>
      <c r="N132" s="41"/>
      <c r="O132" s="42"/>
      <c r="P132" s="41"/>
      <c r="Q132" s="42"/>
      <c r="R132" s="41"/>
    </row>
    <row r="133" spans="1:18" x14ac:dyDescent="0.25">
      <c r="A133" s="35" t="s">
        <v>30</v>
      </c>
      <c r="B133" s="37"/>
      <c r="C133" s="38"/>
      <c r="D133" s="37"/>
      <c r="E133" s="38"/>
      <c r="F133" s="37"/>
      <c r="G133" s="38"/>
      <c r="H133" s="37"/>
      <c r="I133" s="38"/>
      <c r="J133" s="37"/>
      <c r="K133" s="38"/>
      <c r="L133" s="37"/>
      <c r="M133" s="38"/>
      <c r="N133" s="37"/>
      <c r="O133" s="38"/>
      <c r="P133" s="37"/>
      <c r="Q133" s="38"/>
      <c r="R133" s="37"/>
    </row>
    <row r="134" spans="1:18" x14ac:dyDescent="0.25">
      <c r="A134" s="36" t="s">
        <v>114</v>
      </c>
      <c r="B134" s="37">
        <v>144</v>
      </c>
      <c r="C134" s="38">
        <v>143</v>
      </c>
      <c r="D134" s="37">
        <v>136</v>
      </c>
      <c r="E134" s="38">
        <v>138</v>
      </c>
      <c r="F134" s="37">
        <v>124</v>
      </c>
      <c r="G134" s="38">
        <v>131</v>
      </c>
      <c r="H134" s="37">
        <v>133</v>
      </c>
      <c r="I134" s="38">
        <v>140</v>
      </c>
      <c r="J134" s="37">
        <v>137</v>
      </c>
      <c r="K134" s="38">
        <v>147</v>
      </c>
      <c r="L134" s="37">
        <v>143</v>
      </c>
      <c r="M134" s="38">
        <v>129</v>
      </c>
      <c r="N134" s="37">
        <v>131</v>
      </c>
      <c r="O134" s="38">
        <v>132</v>
      </c>
      <c r="P134" s="37">
        <v>131</v>
      </c>
      <c r="Q134" s="38">
        <v>133</v>
      </c>
      <c r="R134" s="37">
        <v>141</v>
      </c>
    </row>
    <row r="135" spans="1:18" x14ac:dyDescent="0.25">
      <c r="A135" s="68"/>
      <c r="B135" s="39"/>
      <c r="C135" s="40"/>
      <c r="D135" s="39"/>
      <c r="E135" s="40"/>
      <c r="F135" s="39"/>
      <c r="G135" s="40"/>
      <c r="H135" s="39"/>
      <c r="I135" s="40"/>
      <c r="J135" s="39"/>
      <c r="K135" s="40"/>
      <c r="L135" s="39"/>
      <c r="M135" s="40"/>
      <c r="N135" s="39"/>
      <c r="O135" s="40"/>
      <c r="P135" s="39"/>
      <c r="Q135" s="40"/>
      <c r="R135" s="39"/>
    </row>
    <row r="136" spans="1:18" x14ac:dyDescent="0.25">
      <c r="A136" s="35" t="s">
        <v>46</v>
      </c>
      <c r="B136" s="37">
        <v>121</v>
      </c>
      <c r="C136" s="38">
        <v>123</v>
      </c>
      <c r="D136" s="37">
        <v>143</v>
      </c>
      <c r="E136" s="38">
        <v>149</v>
      </c>
      <c r="F136" s="37">
        <v>146</v>
      </c>
      <c r="G136" s="38">
        <v>143</v>
      </c>
      <c r="H136" s="37">
        <v>151</v>
      </c>
      <c r="I136" s="38">
        <v>162</v>
      </c>
      <c r="J136" s="37">
        <v>159</v>
      </c>
      <c r="K136" s="38">
        <v>162</v>
      </c>
      <c r="L136" s="37">
        <v>150</v>
      </c>
      <c r="M136" s="38">
        <v>157</v>
      </c>
      <c r="N136" s="37">
        <v>165</v>
      </c>
      <c r="O136" s="38">
        <v>158</v>
      </c>
      <c r="P136" s="37">
        <v>161</v>
      </c>
      <c r="Q136" s="38">
        <v>145</v>
      </c>
      <c r="R136" s="37">
        <v>139</v>
      </c>
    </row>
    <row r="137" spans="1:18" x14ac:dyDescent="0.25">
      <c r="A137" s="36" t="s">
        <v>115</v>
      </c>
      <c r="B137" s="39">
        <v>2</v>
      </c>
      <c r="C137" s="40">
        <v>1</v>
      </c>
      <c r="D137" s="39">
        <v>0</v>
      </c>
      <c r="E137" s="40">
        <v>0</v>
      </c>
      <c r="F137" s="39">
        <v>0</v>
      </c>
      <c r="G137" s="40">
        <v>0</v>
      </c>
      <c r="H137" s="39">
        <v>0</v>
      </c>
      <c r="I137" s="40">
        <v>0</v>
      </c>
      <c r="J137" s="39">
        <v>0</v>
      </c>
      <c r="K137" s="40">
        <v>0</v>
      </c>
      <c r="L137" s="39">
        <v>0</v>
      </c>
      <c r="M137" s="40">
        <v>0</v>
      </c>
      <c r="N137" s="39">
        <v>0</v>
      </c>
      <c r="O137" s="40">
        <v>0</v>
      </c>
      <c r="P137" s="39">
        <v>0</v>
      </c>
      <c r="Q137" s="40">
        <v>0</v>
      </c>
      <c r="R137" s="39"/>
    </row>
    <row r="138" spans="1:18" x14ac:dyDescent="0.25">
      <c r="A138" s="36" t="s">
        <v>116</v>
      </c>
      <c r="B138" s="39">
        <v>65</v>
      </c>
      <c r="C138" s="40">
        <v>61</v>
      </c>
      <c r="D138" s="39">
        <v>75</v>
      </c>
      <c r="E138" s="40">
        <v>69</v>
      </c>
      <c r="F138" s="39">
        <v>65</v>
      </c>
      <c r="G138" s="40">
        <v>63</v>
      </c>
      <c r="H138" s="39">
        <v>72</v>
      </c>
      <c r="I138" s="40">
        <v>78</v>
      </c>
      <c r="J138" s="39">
        <v>75</v>
      </c>
      <c r="K138" s="40">
        <v>75</v>
      </c>
      <c r="L138" s="39">
        <v>64</v>
      </c>
      <c r="M138" s="40">
        <v>65</v>
      </c>
      <c r="N138" s="39">
        <v>86</v>
      </c>
      <c r="O138" s="40">
        <v>82</v>
      </c>
      <c r="P138" s="39">
        <v>83</v>
      </c>
      <c r="Q138" s="40">
        <v>75</v>
      </c>
      <c r="R138" s="39">
        <v>80</v>
      </c>
    </row>
    <row r="139" spans="1:18" x14ac:dyDescent="0.25">
      <c r="A139" s="36" t="s">
        <v>117</v>
      </c>
      <c r="B139" s="39">
        <v>54</v>
      </c>
      <c r="C139" s="40">
        <v>61</v>
      </c>
      <c r="D139" s="39">
        <v>68</v>
      </c>
      <c r="E139" s="40">
        <v>80</v>
      </c>
      <c r="F139" s="39">
        <v>81</v>
      </c>
      <c r="G139" s="40">
        <v>80</v>
      </c>
      <c r="H139" s="39">
        <v>79</v>
      </c>
      <c r="I139" s="40">
        <v>84</v>
      </c>
      <c r="J139" s="39">
        <v>84</v>
      </c>
      <c r="K139" s="40">
        <v>87</v>
      </c>
      <c r="L139" s="39">
        <v>86</v>
      </c>
      <c r="M139" s="40">
        <v>92</v>
      </c>
      <c r="N139" s="39">
        <v>79</v>
      </c>
      <c r="O139" s="40">
        <v>76</v>
      </c>
      <c r="P139" s="39">
        <v>78</v>
      </c>
      <c r="Q139" s="40">
        <v>70</v>
      </c>
      <c r="R139" s="39">
        <v>59</v>
      </c>
    </row>
    <row r="140" spans="1:18" x14ac:dyDescent="0.25">
      <c r="A140" s="68"/>
      <c r="B140" s="39"/>
      <c r="C140" s="40"/>
      <c r="D140" s="39"/>
      <c r="E140" s="40"/>
      <c r="F140" s="39"/>
      <c r="G140" s="40"/>
      <c r="H140" s="39"/>
      <c r="I140" s="40"/>
      <c r="J140" s="39"/>
      <c r="K140" s="40"/>
      <c r="L140" s="39"/>
      <c r="M140" s="40"/>
      <c r="N140" s="39"/>
      <c r="O140" s="40"/>
      <c r="P140" s="39"/>
      <c r="Q140" s="40"/>
      <c r="R140" s="39"/>
    </row>
    <row r="141" spans="1:18" x14ac:dyDescent="0.25">
      <c r="A141" s="35" t="s">
        <v>103</v>
      </c>
      <c r="B141" s="37">
        <v>25</v>
      </c>
      <c r="C141" s="38">
        <v>25</v>
      </c>
      <c r="D141" s="37">
        <v>25</v>
      </c>
      <c r="E141" s="38">
        <v>22</v>
      </c>
      <c r="F141" s="37">
        <v>18</v>
      </c>
      <c r="G141" s="38">
        <v>16</v>
      </c>
      <c r="H141" s="37">
        <v>16</v>
      </c>
      <c r="I141" s="38">
        <v>15</v>
      </c>
      <c r="J141" s="37">
        <v>15</v>
      </c>
      <c r="K141" s="38">
        <v>14</v>
      </c>
      <c r="L141" s="37">
        <v>23</v>
      </c>
      <c r="M141" s="38">
        <v>29</v>
      </c>
      <c r="N141" s="37">
        <v>36</v>
      </c>
      <c r="O141" s="38">
        <v>27</v>
      </c>
      <c r="P141" s="37">
        <v>30</v>
      </c>
      <c r="Q141" s="38">
        <v>30</v>
      </c>
      <c r="R141" s="37">
        <v>28</v>
      </c>
    </row>
    <row r="142" spans="1:18" x14ac:dyDescent="0.25">
      <c r="A142" s="36" t="s">
        <v>118</v>
      </c>
      <c r="B142" s="39">
        <v>2</v>
      </c>
      <c r="C142" s="40">
        <v>2</v>
      </c>
      <c r="D142" s="39">
        <v>2</v>
      </c>
      <c r="E142" s="40">
        <v>2</v>
      </c>
      <c r="F142" s="39">
        <v>0</v>
      </c>
      <c r="G142" s="40">
        <v>0</v>
      </c>
      <c r="H142" s="39">
        <v>0</v>
      </c>
      <c r="I142" s="40">
        <v>1</v>
      </c>
      <c r="J142" s="39">
        <v>2</v>
      </c>
      <c r="K142" s="40">
        <v>2</v>
      </c>
      <c r="L142" s="39">
        <v>2</v>
      </c>
      <c r="M142" s="40">
        <v>3</v>
      </c>
      <c r="N142" s="39">
        <v>3</v>
      </c>
      <c r="O142" s="40">
        <v>5</v>
      </c>
      <c r="P142" s="39">
        <v>6</v>
      </c>
      <c r="Q142" s="40">
        <v>8</v>
      </c>
      <c r="R142" s="39">
        <v>2</v>
      </c>
    </row>
    <row r="143" spans="1:18" x14ac:dyDescent="0.25">
      <c r="A143" s="36" t="s">
        <v>119</v>
      </c>
      <c r="B143" s="39">
        <v>6</v>
      </c>
      <c r="C143" s="40">
        <v>6</v>
      </c>
      <c r="D143" s="39">
        <v>4</v>
      </c>
      <c r="E143" s="40">
        <v>2</v>
      </c>
      <c r="F143" s="39">
        <v>2</v>
      </c>
      <c r="G143" s="40">
        <v>2</v>
      </c>
      <c r="H143" s="39">
        <v>2</v>
      </c>
      <c r="I143" s="40">
        <v>1</v>
      </c>
      <c r="J143" s="39">
        <v>0</v>
      </c>
      <c r="K143" s="40">
        <v>0</v>
      </c>
      <c r="L143" s="39">
        <v>0</v>
      </c>
      <c r="M143" s="40">
        <v>0</v>
      </c>
      <c r="N143" s="39">
        <v>0</v>
      </c>
      <c r="O143" s="40">
        <v>0</v>
      </c>
      <c r="P143" s="39">
        <v>0</v>
      </c>
      <c r="Q143" s="40">
        <v>0</v>
      </c>
      <c r="R143" s="39"/>
    </row>
    <row r="144" spans="1:18" x14ac:dyDescent="0.25">
      <c r="A144" s="36" t="s">
        <v>120</v>
      </c>
      <c r="B144" s="39">
        <v>17</v>
      </c>
      <c r="C144" s="40">
        <v>17</v>
      </c>
      <c r="D144" s="39">
        <v>19</v>
      </c>
      <c r="E144" s="40">
        <v>18</v>
      </c>
      <c r="F144" s="39">
        <v>16</v>
      </c>
      <c r="G144" s="40">
        <v>14</v>
      </c>
      <c r="H144" s="39">
        <v>14</v>
      </c>
      <c r="I144" s="40">
        <v>13</v>
      </c>
      <c r="J144" s="39">
        <v>13</v>
      </c>
      <c r="K144" s="40">
        <v>12</v>
      </c>
      <c r="L144" s="39">
        <v>21</v>
      </c>
      <c r="M144" s="40">
        <v>26</v>
      </c>
      <c r="N144" s="39">
        <v>33</v>
      </c>
      <c r="O144" s="40">
        <v>22</v>
      </c>
      <c r="P144" s="39">
        <v>24</v>
      </c>
      <c r="Q144" s="40">
        <v>22</v>
      </c>
      <c r="R144" s="39">
        <v>26</v>
      </c>
    </row>
    <row r="145" spans="1:18" x14ac:dyDescent="0.25">
      <c r="A145" s="68"/>
      <c r="B145" s="39"/>
      <c r="C145" s="40"/>
      <c r="D145" s="39"/>
      <c r="E145" s="40"/>
      <c r="F145" s="39"/>
      <c r="G145" s="40"/>
      <c r="H145" s="39"/>
      <c r="I145" s="40"/>
      <c r="J145" s="39"/>
      <c r="K145" s="40"/>
      <c r="L145" s="39"/>
      <c r="M145" s="40"/>
      <c r="N145" s="39"/>
      <c r="O145" s="40"/>
      <c r="P145" s="39"/>
      <c r="Q145" s="40"/>
      <c r="R145" s="39"/>
    </row>
    <row r="146" spans="1:18" x14ac:dyDescent="0.25">
      <c r="A146" s="34" t="s">
        <v>124</v>
      </c>
      <c r="B146" s="41"/>
      <c r="C146" s="42"/>
      <c r="D146" s="41"/>
      <c r="E146" s="42"/>
      <c r="F146" s="41"/>
      <c r="G146" s="42"/>
      <c r="H146" s="41"/>
      <c r="I146" s="42"/>
      <c r="J146" s="41"/>
      <c r="K146" s="42"/>
      <c r="L146" s="41"/>
      <c r="M146" s="42"/>
      <c r="N146" s="41"/>
      <c r="O146" s="42"/>
      <c r="P146" s="41"/>
      <c r="Q146" s="42"/>
      <c r="R146" s="41"/>
    </row>
    <row r="147" spans="1:18" x14ac:dyDescent="0.25">
      <c r="A147" s="35" t="s">
        <v>30</v>
      </c>
      <c r="B147" s="37">
        <v>87</v>
      </c>
      <c r="C147" s="38">
        <v>97</v>
      </c>
      <c r="D147" s="37">
        <v>77</v>
      </c>
      <c r="E147" s="38">
        <v>87</v>
      </c>
      <c r="F147" s="37">
        <v>74</v>
      </c>
      <c r="G147" s="38">
        <v>76</v>
      </c>
      <c r="H147" s="37">
        <v>67</v>
      </c>
      <c r="I147" s="38">
        <v>77</v>
      </c>
      <c r="J147" s="37">
        <v>66</v>
      </c>
      <c r="K147" s="38">
        <v>65</v>
      </c>
      <c r="L147" s="37">
        <v>49</v>
      </c>
      <c r="M147" s="38">
        <v>46</v>
      </c>
      <c r="N147" s="37">
        <v>41</v>
      </c>
      <c r="O147" s="38">
        <v>43</v>
      </c>
      <c r="P147" s="37">
        <v>36</v>
      </c>
      <c r="Q147" s="38">
        <v>37</v>
      </c>
      <c r="R147" s="37">
        <v>37</v>
      </c>
    </row>
    <row r="148" spans="1:18" x14ac:dyDescent="0.25">
      <c r="A148" s="36" t="s">
        <v>125</v>
      </c>
      <c r="B148" s="39">
        <v>29</v>
      </c>
      <c r="C148" s="40">
        <v>31</v>
      </c>
      <c r="D148" s="39">
        <v>18</v>
      </c>
      <c r="E148" s="40">
        <v>18</v>
      </c>
      <c r="F148" s="39">
        <v>14</v>
      </c>
      <c r="G148" s="40">
        <v>13</v>
      </c>
      <c r="H148" s="39">
        <v>11</v>
      </c>
      <c r="I148" s="40">
        <v>14</v>
      </c>
      <c r="J148" s="39">
        <v>15</v>
      </c>
      <c r="K148" s="40">
        <v>13</v>
      </c>
      <c r="L148" s="39">
        <v>9</v>
      </c>
      <c r="M148" s="40">
        <v>10</v>
      </c>
      <c r="N148" s="39">
        <v>11</v>
      </c>
      <c r="O148" s="40">
        <v>15</v>
      </c>
      <c r="P148" s="39">
        <v>13</v>
      </c>
      <c r="Q148" s="40">
        <v>16</v>
      </c>
      <c r="R148" s="39">
        <v>14</v>
      </c>
    </row>
    <row r="149" spans="1:18" x14ac:dyDescent="0.25">
      <c r="A149" s="36" t="s">
        <v>126</v>
      </c>
      <c r="B149" s="39">
        <v>58</v>
      </c>
      <c r="C149" s="40">
        <v>66</v>
      </c>
      <c r="D149" s="39">
        <v>59</v>
      </c>
      <c r="E149" s="40">
        <v>69</v>
      </c>
      <c r="F149" s="39">
        <v>60</v>
      </c>
      <c r="G149" s="40">
        <v>63</v>
      </c>
      <c r="H149" s="39">
        <v>56</v>
      </c>
      <c r="I149" s="40">
        <v>63</v>
      </c>
      <c r="J149" s="39">
        <v>51</v>
      </c>
      <c r="K149" s="40">
        <v>52</v>
      </c>
      <c r="L149" s="39">
        <v>40</v>
      </c>
      <c r="M149" s="40">
        <v>36</v>
      </c>
      <c r="N149" s="39">
        <v>30</v>
      </c>
      <c r="O149" s="40">
        <v>28</v>
      </c>
      <c r="P149" s="39">
        <v>23</v>
      </c>
      <c r="Q149" s="40">
        <v>21</v>
      </c>
      <c r="R149" s="39">
        <v>23</v>
      </c>
    </row>
    <row r="150" spans="1:18" x14ac:dyDescent="0.25">
      <c r="A150" s="68"/>
      <c r="B150" s="39"/>
      <c r="C150" s="40"/>
      <c r="D150" s="39"/>
      <c r="E150" s="40"/>
      <c r="F150" s="39"/>
      <c r="G150" s="40"/>
      <c r="H150" s="39"/>
      <c r="I150" s="40"/>
      <c r="J150" s="39"/>
      <c r="K150" s="40"/>
      <c r="L150" s="39"/>
      <c r="M150" s="40"/>
      <c r="N150" s="39"/>
      <c r="O150" s="40"/>
      <c r="P150" s="39"/>
      <c r="Q150" s="40"/>
      <c r="R150" s="39"/>
    </row>
    <row r="151" spans="1:18" x14ac:dyDescent="0.25">
      <c r="A151" s="35" t="s">
        <v>46</v>
      </c>
      <c r="B151" s="37">
        <v>39</v>
      </c>
      <c r="C151" s="38">
        <v>36</v>
      </c>
      <c r="D151" s="37">
        <v>46</v>
      </c>
      <c r="E151" s="38">
        <v>40</v>
      </c>
      <c r="F151" s="37">
        <v>34</v>
      </c>
      <c r="G151" s="38">
        <v>34</v>
      </c>
      <c r="H151" s="37">
        <v>39</v>
      </c>
      <c r="I151" s="38">
        <v>48</v>
      </c>
      <c r="J151" s="37">
        <v>47</v>
      </c>
      <c r="K151" s="38">
        <v>48</v>
      </c>
      <c r="L151" s="37">
        <v>46</v>
      </c>
      <c r="M151" s="38">
        <v>44</v>
      </c>
      <c r="N151" s="37">
        <v>47</v>
      </c>
      <c r="O151" s="38">
        <v>41</v>
      </c>
      <c r="P151" s="37">
        <v>37</v>
      </c>
      <c r="Q151" s="38">
        <v>40</v>
      </c>
      <c r="R151" s="37">
        <v>31</v>
      </c>
    </row>
    <row r="152" spans="1:18" x14ac:dyDescent="0.25">
      <c r="A152" s="36" t="s">
        <v>127</v>
      </c>
      <c r="B152" s="39">
        <v>1</v>
      </c>
      <c r="C152" s="40">
        <v>0</v>
      </c>
      <c r="D152" s="39">
        <v>0</v>
      </c>
      <c r="E152" s="40">
        <v>0</v>
      </c>
      <c r="F152" s="39">
        <v>0</v>
      </c>
      <c r="G152" s="40">
        <v>0</v>
      </c>
      <c r="H152" s="39">
        <v>0</v>
      </c>
      <c r="I152" s="40">
        <v>0</v>
      </c>
      <c r="J152" s="39">
        <v>0</v>
      </c>
      <c r="K152" s="40">
        <v>0</v>
      </c>
      <c r="L152" s="39">
        <v>0</v>
      </c>
      <c r="M152" s="40">
        <v>0</v>
      </c>
      <c r="N152" s="39">
        <v>0</v>
      </c>
      <c r="O152" s="40">
        <v>0</v>
      </c>
      <c r="P152" s="39">
        <v>0</v>
      </c>
      <c r="Q152" s="40">
        <v>0</v>
      </c>
      <c r="R152" s="39">
        <v>0</v>
      </c>
    </row>
    <row r="153" spans="1:18" x14ac:dyDescent="0.25">
      <c r="A153" s="36" t="s">
        <v>128</v>
      </c>
      <c r="B153" s="39">
        <v>1</v>
      </c>
      <c r="C153" s="40">
        <v>1</v>
      </c>
      <c r="D153" s="39">
        <v>0</v>
      </c>
      <c r="E153" s="40">
        <v>0</v>
      </c>
      <c r="F153" s="39">
        <v>0</v>
      </c>
      <c r="G153" s="40">
        <v>0</v>
      </c>
      <c r="H153" s="39">
        <v>1</v>
      </c>
      <c r="I153" s="40">
        <v>0</v>
      </c>
      <c r="J153" s="39">
        <v>0</v>
      </c>
      <c r="K153" s="40">
        <v>0</v>
      </c>
      <c r="L153" s="39">
        <v>0</v>
      </c>
      <c r="M153" s="40">
        <v>0</v>
      </c>
      <c r="N153" s="39">
        <v>0</v>
      </c>
      <c r="O153" s="40">
        <v>0</v>
      </c>
      <c r="P153" s="39">
        <v>0</v>
      </c>
      <c r="Q153" s="40">
        <v>0</v>
      </c>
      <c r="R153" s="39">
        <v>0</v>
      </c>
    </row>
    <row r="154" spans="1:18" x14ac:dyDescent="0.25">
      <c r="A154" s="36" t="s">
        <v>129</v>
      </c>
      <c r="B154" s="39">
        <v>1</v>
      </c>
      <c r="C154" s="40">
        <v>0</v>
      </c>
      <c r="D154" s="39">
        <v>3</v>
      </c>
      <c r="E154" s="40">
        <v>2</v>
      </c>
      <c r="F154" s="39">
        <v>4</v>
      </c>
      <c r="G154" s="40">
        <v>4</v>
      </c>
      <c r="H154" s="39">
        <v>4</v>
      </c>
      <c r="I154" s="40">
        <v>3</v>
      </c>
      <c r="J154" s="39">
        <v>3</v>
      </c>
      <c r="K154" s="40">
        <v>2</v>
      </c>
      <c r="L154" s="39">
        <v>0</v>
      </c>
      <c r="M154" s="40">
        <v>0</v>
      </c>
      <c r="N154" s="39">
        <v>0</v>
      </c>
      <c r="O154" s="40">
        <v>0</v>
      </c>
      <c r="P154" s="39">
        <v>0</v>
      </c>
      <c r="Q154" s="40">
        <v>0</v>
      </c>
      <c r="R154" s="39">
        <v>0</v>
      </c>
    </row>
    <row r="155" spans="1:18" x14ac:dyDescent="0.25">
      <c r="A155" s="36" t="s">
        <v>130</v>
      </c>
      <c r="B155" s="39">
        <v>15</v>
      </c>
      <c r="C155" s="40">
        <v>10</v>
      </c>
      <c r="D155" s="39">
        <v>12</v>
      </c>
      <c r="E155" s="40">
        <v>8</v>
      </c>
      <c r="F155" s="39">
        <v>7</v>
      </c>
      <c r="G155" s="40">
        <v>4</v>
      </c>
      <c r="H155" s="39">
        <v>4</v>
      </c>
      <c r="I155" s="40">
        <v>10</v>
      </c>
      <c r="J155" s="39">
        <v>7</v>
      </c>
      <c r="K155" s="40">
        <v>5</v>
      </c>
      <c r="L155" s="39">
        <v>2</v>
      </c>
      <c r="M155" s="40">
        <v>3</v>
      </c>
      <c r="N155" s="39">
        <v>0</v>
      </c>
      <c r="O155" s="40">
        <v>0</v>
      </c>
      <c r="P155" s="39">
        <v>0</v>
      </c>
      <c r="Q155" s="40">
        <v>0</v>
      </c>
      <c r="R155" s="39">
        <v>0</v>
      </c>
    </row>
    <row r="156" spans="1:18" x14ac:dyDescent="0.25">
      <c r="A156" s="36" t="s">
        <v>131</v>
      </c>
      <c r="B156" s="39">
        <v>2</v>
      </c>
      <c r="C156" s="40">
        <v>2</v>
      </c>
      <c r="D156" s="39">
        <v>2</v>
      </c>
      <c r="E156" s="40">
        <v>2</v>
      </c>
      <c r="F156" s="39">
        <v>0</v>
      </c>
      <c r="G156" s="40">
        <v>0</v>
      </c>
      <c r="H156" s="39">
        <v>0</v>
      </c>
      <c r="I156" s="40">
        <v>0</v>
      </c>
      <c r="J156" s="39">
        <v>0</v>
      </c>
      <c r="K156" s="40">
        <v>0</v>
      </c>
      <c r="L156" s="39">
        <v>0</v>
      </c>
      <c r="M156" s="40">
        <v>0</v>
      </c>
      <c r="N156" s="39">
        <v>1</v>
      </c>
      <c r="O156" s="40">
        <v>0</v>
      </c>
      <c r="P156" s="39">
        <v>0</v>
      </c>
      <c r="Q156" s="40">
        <v>0</v>
      </c>
      <c r="R156" s="39">
        <v>0</v>
      </c>
    </row>
    <row r="157" spans="1:18" x14ac:dyDescent="0.25">
      <c r="A157" s="36" t="s">
        <v>132</v>
      </c>
      <c r="B157" s="39">
        <v>19</v>
      </c>
      <c r="C157" s="40">
        <v>23</v>
      </c>
      <c r="D157" s="39">
        <v>29</v>
      </c>
      <c r="E157" s="40">
        <v>28</v>
      </c>
      <c r="F157" s="39">
        <v>23</v>
      </c>
      <c r="G157" s="40">
        <v>26</v>
      </c>
      <c r="H157" s="39">
        <v>30</v>
      </c>
      <c r="I157" s="40">
        <v>35</v>
      </c>
      <c r="J157" s="39">
        <v>37</v>
      </c>
      <c r="K157" s="40">
        <v>41</v>
      </c>
      <c r="L157" s="39">
        <v>44</v>
      </c>
      <c r="M157" s="40">
        <v>41</v>
      </c>
      <c r="N157" s="39">
        <v>46</v>
      </c>
      <c r="O157" s="40">
        <v>41</v>
      </c>
      <c r="P157" s="39">
        <v>37</v>
      </c>
      <c r="Q157" s="40">
        <v>40</v>
      </c>
      <c r="R157" s="39">
        <v>31</v>
      </c>
    </row>
    <row r="158" spans="1:18" x14ac:dyDescent="0.25">
      <c r="A158" s="68"/>
      <c r="B158" s="39"/>
      <c r="C158" s="40"/>
      <c r="D158" s="39"/>
      <c r="E158" s="40"/>
      <c r="F158" s="39"/>
      <c r="G158" s="40"/>
      <c r="H158" s="39"/>
      <c r="I158" s="40"/>
      <c r="J158" s="39"/>
      <c r="K158" s="40"/>
      <c r="L158" s="39"/>
      <c r="M158" s="40"/>
      <c r="N158" s="39"/>
      <c r="O158" s="40"/>
      <c r="P158" s="39"/>
      <c r="Q158" s="40"/>
      <c r="R158" s="39"/>
    </row>
    <row r="159" spans="1:18" x14ac:dyDescent="0.25">
      <c r="A159" s="35" t="s">
        <v>103</v>
      </c>
      <c r="B159" s="37">
        <v>6</v>
      </c>
      <c r="C159" s="38">
        <v>9</v>
      </c>
      <c r="D159" s="37">
        <v>7</v>
      </c>
      <c r="E159" s="38">
        <v>9</v>
      </c>
      <c r="F159" s="37">
        <v>9</v>
      </c>
      <c r="G159" s="38">
        <v>7</v>
      </c>
      <c r="H159" s="37">
        <v>2</v>
      </c>
      <c r="I159" s="38">
        <v>1</v>
      </c>
      <c r="J159" s="37">
        <v>0</v>
      </c>
      <c r="K159" s="38">
        <v>0</v>
      </c>
      <c r="L159" s="37">
        <v>0</v>
      </c>
      <c r="M159" s="38">
        <v>0</v>
      </c>
      <c r="N159" s="37">
        <v>0</v>
      </c>
      <c r="O159" s="38">
        <v>0</v>
      </c>
      <c r="P159" s="37">
        <v>0</v>
      </c>
      <c r="Q159" s="38">
        <v>0</v>
      </c>
      <c r="R159" s="37">
        <v>0</v>
      </c>
    </row>
    <row r="160" spans="1:18" x14ac:dyDescent="0.25">
      <c r="A160" s="36" t="s">
        <v>133</v>
      </c>
      <c r="B160" s="39">
        <v>4</v>
      </c>
      <c r="C160" s="40">
        <v>5</v>
      </c>
      <c r="D160" s="39">
        <v>2</v>
      </c>
      <c r="E160" s="40">
        <v>3</v>
      </c>
      <c r="F160" s="39">
        <v>4</v>
      </c>
      <c r="G160" s="40">
        <v>2</v>
      </c>
      <c r="H160" s="39">
        <v>0</v>
      </c>
      <c r="I160" s="40">
        <v>1</v>
      </c>
      <c r="J160" s="39">
        <v>0</v>
      </c>
      <c r="K160" s="40">
        <v>0</v>
      </c>
      <c r="L160" s="39">
        <v>0</v>
      </c>
      <c r="M160" s="40">
        <v>0</v>
      </c>
      <c r="N160" s="39">
        <v>0</v>
      </c>
      <c r="O160" s="40">
        <v>0</v>
      </c>
      <c r="P160" s="39">
        <v>0</v>
      </c>
      <c r="Q160" s="40">
        <v>0</v>
      </c>
      <c r="R160" s="39">
        <v>0</v>
      </c>
    </row>
    <row r="161" spans="1:18" x14ac:dyDescent="0.25">
      <c r="A161" s="36" t="s">
        <v>134</v>
      </c>
      <c r="B161" s="39">
        <v>0</v>
      </c>
      <c r="C161" s="40">
        <v>1</v>
      </c>
      <c r="D161" s="39">
        <v>2</v>
      </c>
      <c r="E161" s="40">
        <v>2</v>
      </c>
      <c r="F161" s="39">
        <v>2</v>
      </c>
      <c r="G161" s="40">
        <v>2</v>
      </c>
      <c r="H161" s="39">
        <v>1</v>
      </c>
      <c r="I161" s="40">
        <v>0</v>
      </c>
      <c r="J161" s="39">
        <v>0</v>
      </c>
      <c r="K161" s="40">
        <v>0</v>
      </c>
      <c r="L161" s="39">
        <v>0</v>
      </c>
      <c r="M161" s="40">
        <v>0</v>
      </c>
      <c r="N161" s="39">
        <v>0</v>
      </c>
      <c r="O161" s="40">
        <v>0</v>
      </c>
      <c r="P161" s="39">
        <v>0</v>
      </c>
      <c r="Q161" s="40">
        <v>0</v>
      </c>
      <c r="R161" s="39">
        <v>0</v>
      </c>
    </row>
    <row r="162" spans="1:18" x14ac:dyDescent="0.25">
      <c r="A162" s="36" t="s">
        <v>135</v>
      </c>
      <c r="B162" s="39">
        <v>2</v>
      </c>
      <c r="C162" s="40">
        <v>3</v>
      </c>
      <c r="D162" s="39">
        <v>3</v>
      </c>
      <c r="E162" s="40">
        <v>4</v>
      </c>
      <c r="F162" s="39">
        <v>3</v>
      </c>
      <c r="G162" s="40">
        <v>3</v>
      </c>
      <c r="H162" s="39">
        <v>1</v>
      </c>
      <c r="I162" s="40">
        <v>0</v>
      </c>
      <c r="J162" s="39">
        <v>0</v>
      </c>
      <c r="K162" s="40">
        <v>0</v>
      </c>
      <c r="L162" s="39">
        <v>0</v>
      </c>
      <c r="M162" s="40">
        <v>0</v>
      </c>
      <c r="N162" s="39">
        <v>0</v>
      </c>
      <c r="O162" s="40">
        <v>0</v>
      </c>
      <c r="P162" s="39">
        <v>0</v>
      </c>
      <c r="Q162" s="40">
        <v>0</v>
      </c>
      <c r="R162" s="39">
        <v>0</v>
      </c>
    </row>
    <row r="163" spans="1:18" x14ac:dyDescent="0.25">
      <c r="A163" s="68"/>
      <c r="B163" s="39"/>
      <c r="C163" s="40"/>
      <c r="D163" s="39"/>
      <c r="E163" s="40"/>
      <c r="F163" s="39"/>
      <c r="G163" s="40"/>
      <c r="H163" s="39"/>
      <c r="I163" s="40"/>
      <c r="J163" s="39"/>
      <c r="K163" s="40"/>
      <c r="L163" s="39"/>
      <c r="M163" s="40"/>
      <c r="N163" s="39"/>
      <c r="O163" s="40"/>
      <c r="P163" s="39"/>
      <c r="Q163" s="40"/>
      <c r="R163" s="39"/>
    </row>
    <row r="164" spans="1:18" x14ac:dyDescent="0.25">
      <c r="A164" s="34" t="s">
        <v>136</v>
      </c>
      <c r="B164" s="41"/>
      <c r="C164" s="42"/>
      <c r="D164" s="41"/>
      <c r="E164" s="42"/>
      <c r="F164" s="41"/>
      <c r="G164" s="42"/>
      <c r="H164" s="41"/>
      <c r="I164" s="42"/>
      <c r="J164" s="41"/>
      <c r="K164" s="42"/>
      <c r="L164" s="41"/>
      <c r="M164" s="42"/>
      <c r="N164" s="41"/>
      <c r="O164" s="42"/>
      <c r="P164" s="41"/>
      <c r="Q164" s="42"/>
      <c r="R164" s="41"/>
    </row>
    <row r="165" spans="1:18" x14ac:dyDescent="0.25">
      <c r="A165" s="35" t="s">
        <v>30</v>
      </c>
      <c r="B165" s="37"/>
      <c r="C165" s="38"/>
      <c r="D165" s="37"/>
      <c r="E165" s="38"/>
      <c r="F165" s="37"/>
      <c r="G165" s="38"/>
      <c r="H165" s="37"/>
      <c r="I165" s="38"/>
      <c r="J165" s="37"/>
      <c r="K165" s="38"/>
      <c r="L165" s="37"/>
      <c r="M165" s="38"/>
      <c r="N165" s="37"/>
      <c r="O165" s="38"/>
      <c r="P165" s="37"/>
      <c r="Q165" s="38"/>
      <c r="R165" s="37"/>
    </row>
    <row r="166" spans="1:18" x14ac:dyDescent="0.25">
      <c r="A166" s="36" t="s">
        <v>369</v>
      </c>
      <c r="B166" s="37">
        <v>16</v>
      </c>
      <c r="C166" s="38">
        <v>17</v>
      </c>
      <c r="D166" s="37">
        <v>14</v>
      </c>
      <c r="E166" s="38">
        <v>13</v>
      </c>
      <c r="F166" s="37">
        <v>7</v>
      </c>
      <c r="G166" s="38">
        <v>9</v>
      </c>
      <c r="H166" s="37">
        <v>5</v>
      </c>
      <c r="I166" s="38">
        <v>8</v>
      </c>
      <c r="J166" s="37">
        <v>12</v>
      </c>
      <c r="K166" s="38">
        <v>10</v>
      </c>
      <c r="L166" s="37">
        <v>11</v>
      </c>
      <c r="M166" s="38">
        <v>12</v>
      </c>
      <c r="N166" s="37">
        <v>9</v>
      </c>
      <c r="O166" s="38">
        <v>9</v>
      </c>
      <c r="P166" s="37">
        <v>6</v>
      </c>
      <c r="Q166" s="38">
        <v>10</v>
      </c>
      <c r="R166" s="37">
        <v>11</v>
      </c>
    </row>
    <row r="167" spans="1:18" x14ac:dyDescent="0.25">
      <c r="A167" s="68"/>
      <c r="B167" s="39"/>
      <c r="C167" s="40"/>
      <c r="D167" s="39"/>
      <c r="E167" s="40"/>
      <c r="F167" s="39"/>
      <c r="G167" s="40"/>
      <c r="H167" s="39"/>
      <c r="I167" s="40"/>
      <c r="J167" s="39"/>
      <c r="K167" s="40"/>
      <c r="L167" s="39"/>
      <c r="M167" s="40"/>
      <c r="N167" s="39"/>
      <c r="O167" s="40"/>
      <c r="P167" s="39"/>
      <c r="Q167" s="40"/>
      <c r="R167" s="39"/>
    </row>
    <row r="168" spans="1:18" x14ac:dyDescent="0.25">
      <c r="A168" s="34" t="s">
        <v>137</v>
      </c>
      <c r="B168" s="41"/>
      <c r="C168" s="42"/>
      <c r="D168" s="41"/>
      <c r="E168" s="42"/>
      <c r="F168" s="41"/>
      <c r="G168" s="42"/>
      <c r="H168" s="41"/>
      <c r="I168" s="42"/>
      <c r="J168" s="41"/>
      <c r="K168" s="42"/>
      <c r="L168" s="41"/>
      <c r="M168" s="42"/>
      <c r="N168" s="41"/>
      <c r="O168" s="42"/>
      <c r="P168" s="41"/>
      <c r="Q168" s="42"/>
      <c r="R168" s="41"/>
    </row>
    <row r="169" spans="1:18" x14ac:dyDescent="0.25">
      <c r="A169" s="35" t="s">
        <v>30</v>
      </c>
      <c r="B169" s="37"/>
      <c r="C169" s="38"/>
      <c r="D169" s="37"/>
      <c r="E169" s="38"/>
      <c r="F169" s="37"/>
      <c r="G169" s="38"/>
      <c r="H169" s="37"/>
      <c r="I169" s="38"/>
      <c r="J169" s="37"/>
      <c r="K169" s="38"/>
      <c r="L169" s="37"/>
      <c r="M169" s="38"/>
      <c r="N169" s="37"/>
      <c r="O169" s="38"/>
      <c r="P169" s="37"/>
      <c r="Q169" s="38"/>
      <c r="R169" s="37"/>
    </row>
    <row r="170" spans="1:18" x14ac:dyDescent="0.25">
      <c r="A170" s="36" t="s">
        <v>138</v>
      </c>
      <c r="B170" s="37">
        <v>38</v>
      </c>
      <c r="C170" s="38">
        <v>47</v>
      </c>
      <c r="D170" s="37">
        <v>39</v>
      </c>
      <c r="E170" s="38">
        <v>44</v>
      </c>
      <c r="F170" s="37">
        <v>40</v>
      </c>
      <c r="G170" s="38">
        <v>39</v>
      </c>
      <c r="H170" s="37">
        <v>38</v>
      </c>
      <c r="I170" s="38">
        <v>38</v>
      </c>
      <c r="J170" s="37">
        <v>33</v>
      </c>
      <c r="K170" s="38">
        <v>40</v>
      </c>
      <c r="L170" s="37">
        <v>33</v>
      </c>
      <c r="M170" s="38">
        <v>34</v>
      </c>
      <c r="N170" s="37">
        <v>28</v>
      </c>
      <c r="O170" s="38">
        <v>27</v>
      </c>
      <c r="P170" s="37">
        <v>27</v>
      </c>
      <c r="Q170" s="38">
        <v>28</v>
      </c>
      <c r="R170" s="37">
        <v>33</v>
      </c>
    </row>
    <row r="171" spans="1:18" x14ac:dyDescent="0.25">
      <c r="A171" s="68"/>
      <c r="B171" s="39"/>
      <c r="C171" s="40"/>
      <c r="D171" s="39"/>
      <c r="E171" s="40"/>
      <c r="F171" s="39"/>
      <c r="G171" s="40"/>
      <c r="H171" s="39"/>
      <c r="I171" s="40"/>
      <c r="J171" s="39"/>
      <c r="K171" s="40"/>
      <c r="L171" s="39"/>
      <c r="M171" s="40"/>
      <c r="N171" s="39"/>
      <c r="O171" s="40"/>
      <c r="P171" s="39"/>
      <c r="Q171" s="40"/>
      <c r="R171" s="39"/>
    </row>
    <row r="172" spans="1:18" x14ac:dyDescent="0.25">
      <c r="A172" s="34" t="s">
        <v>139</v>
      </c>
      <c r="B172" s="41"/>
      <c r="C172" s="42"/>
      <c r="D172" s="41"/>
      <c r="E172" s="42"/>
      <c r="F172" s="41"/>
      <c r="G172" s="42"/>
      <c r="H172" s="41"/>
      <c r="I172" s="42"/>
      <c r="J172" s="41"/>
      <c r="K172" s="42"/>
      <c r="L172" s="41"/>
      <c r="M172" s="42"/>
      <c r="N172" s="41"/>
      <c r="O172" s="42"/>
      <c r="P172" s="41"/>
      <c r="Q172" s="42"/>
      <c r="R172" s="41"/>
    </row>
    <row r="173" spans="1:18" x14ac:dyDescent="0.25">
      <c r="A173" s="35" t="s">
        <v>30</v>
      </c>
      <c r="B173" s="37">
        <v>194</v>
      </c>
      <c r="C173" s="38">
        <v>205</v>
      </c>
      <c r="D173" s="37">
        <v>191</v>
      </c>
      <c r="E173" s="38">
        <v>197</v>
      </c>
      <c r="F173" s="37">
        <v>201</v>
      </c>
      <c r="G173" s="38">
        <v>202</v>
      </c>
      <c r="H173" s="37">
        <v>204</v>
      </c>
      <c r="I173" s="38">
        <v>215</v>
      </c>
      <c r="J173" s="37">
        <v>194</v>
      </c>
      <c r="K173" s="38">
        <v>200</v>
      </c>
      <c r="L173" s="37">
        <v>168</v>
      </c>
      <c r="M173" s="38">
        <v>162</v>
      </c>
      <c r="N173" s="37">
        <v>147</v>
      </c>
      <c r="O173" s="38">
        <v>141</v>
      </c>
      <c r="P173" s="37">
        <v>146</v>
      </c>
      <c r="Q173" s="38">
        <v>141</v>
      </c>
      <c r="R173" s="37">
        <v>150</v>
      </c>
    </row>
    <row r="174" spans="1:18" x14ac:dyDescent="0.25">
      <c r="A174" s="36" t="s">
        <v>140</v>
      </c>
      <c r="B174" s="39">
        <v>88</v>
      </c>
      <c r="C174" s="40">
        <v>90</v>
      </c>
      <c r="D174" s="39">
        <v>84</v>
      </c>
      <c r="E174" s="40">
        <v>92</v>
      </c>
      <c r="F174" s="39">
        <v>100</v>
      </c>
      <c r="G174" s="40">
        <v>103</v>
      </c>
      <c r="H174" s="39">
        <v>107</v>
      </c>
      <c r="I174" s="40">
        <v>119</v>
      </c>
      <c r="J174" s="39">
        <v>107</v>
      </c>
      <c r="K174" s="40">
        <v>117</v>
      </c>
      <c r="L174" s="39">
        <v>103</v>
      </c>
      <c r="M174" s="40">
        <v>99</v>
      </c>
      <c r="N174" s="39">
        <v>89</v>
      </c>
      <c r="O174" s="40">
        <v>92</v>
      </c>
      <c r="P174" s="39">
        <v>98</v>
      </c>
      <c r="Q174" s="40">
        <v>96</v>
      </c>
      <c r="R174" s="39">
        <v>96</v>
      </c>
    </row>
    <row r="175" spans="1:18" x14ac:dyDescent="0.25">
      <c r="A175" s="36" t="s">
        <v>141</v>
      </c>
      <c r="B175" s="39">
        <v>106</v>
      </c>
      <c r="C175" s="40">
        <v>115</v>
      </c>
      <c r="D175" s="39">
        <v>107</v>
      </c>
      <c r="E175" s="40">
        <v>105</v>
      </c>
      <c r="F175" s="39">
        <v>101</v>
      </c>
      <c r="G175" s="40">
        <v>99</v>
      </c>
      <c r="H175" s="39">
        <v>97</v>
      </c>
      <c r="I175" s="40">
        <v>96</v>
      </c>
      <c r="J175" s="39">
        <v>87</v>
      </c>
      <c r="K175" s="40">
        <v>83</v>
      </c>
      <c r="L175" s="39">
        <v>65</v>
      </c>
      <c r="M175" s="40">
        <v>63</v>
      </c>
      <c r="N175" s="39">
        <v>58</v>
      </c>
      <c r="O175" s="40">
        <v>49</v>
      </c>
      <c r="P175" s="39">
        <v>48</v>
      </c>
      <c r="Q175" s="40">
        <v>45</v>
      </c>
      <c r="R175" s="39">
        <v>54</v>
      </c>
    </row>
    <row r="176" spans="1:18" x14ac:dyDescent="0.25">
      <c r="A176" s="68"/>
      <c r="B176" s="39"/>
      <c r="C176" s="40"/>
      <c r="D176" s="39"/>
      <c r="E176" s="40"/>
      <c r="F176" s="39"/>
      <c r="G176" s="40"/>
      <c r="H176" s="39"/>
      <c r="I176" s="40"/>
      <c r="J176" s="39"/>
      <c r="K176" s="40"/>
      <c r="L176" s="39"/>
      <c r="M176" s="40"/>
      <c r="N176" s="39"/>
      <c r="O176" s="40"/>
      <c r="P176" s="39"/>
      <c r="Q176" s="40"/>
      <c r="R176" s="39"/>
    </row>
    <row r="177" spans="1:18" x14ac:dyDescent="0.25">
      <c r="A177" s="35" t="s">
        <v>46</v>
      </c>
      <c r="B177" s="37">
        <v>0</v>
      </c>
      <c r="C177" s="38">
        <v>0</v>
      </c>
      <c r="D177" s="37">
        <v>0</v>
      </c>
      <c r="E177" s="38">
        <v>0</v>
      </c>
      <c r="F177" s="37">
        <v>2</v>
      </c>
      <c r="G177" s="38">
        <v>2</v>
      </c>
      <c r="H177" s="37">
        <v>2</v>
      </c>
      <c r="I177" s="38">
        <v>5</v>
      </c>
      <c r="J177" s="37">
        <v>6</v>
      </c>
      <c r="K177" s="38">
        <v>6</v>
      </c>
      <c r="L177" s="37">
        <v>5</v>
      </c>
      <c r="M177" s="38">
        <v>6</v>
      </c>
      <c r="N177" s="37">
        <v>8</v>
      </c>
      <c r="O177" s="38">
        <v>8</v>
      </c>
      <c r="P177" s="37">
        <v>6</v>
      </c>
      <c r="Q177" s="38">
        <v>5</v>
      </c>
      <c r="R177" s="37">
        <v>4</v>
      </c>
    </row>
    <row r="178" spans="1:18" x14ac:dyDescent="0.25">
      <c r="A178" s="36" t="s">
        <v>142</v>
      </c>
      <c r="B178" s="39">
        <v>0</v>
      </c>
      <c r="C178" s="40">
        <v>0</v>
      </c>
      <c r="D178" s="39">
        <v>0</v>
      </c>
      <c r="E178" s="40">
        <v>0</v>
      </c>
      <c r="F178" s="39">
        <v>0</v>
      </c>
      <c r="G178" s="40">
        <v>0</v>
      </c>
      <c r="H178" s="39">
        <v>1</v>
      </c>
      <c r="I178" s="40">
        <v>1</v>
      </c>
      <c r="J178" s="39">
        <v>0</v>
      </c>
      <c r="K178" s="40">
        <v>0</v>
      </c>
      <c r="L178" s="39">
        <v>0</v>
      </c>
      <c r="M178" s="40">
        <v>0</v>
      </c>
      <c r="N178" s="39">
        <v>0</v>
      </c>
      <c r="O178" s="40">
        <v>0</v>
      </c>
      <c r="P178" s="39">
        <v>0</v>
      </c>
      <c r="Q178" s="40">
        <v>0</v>
      </c>
      <c r="R178" s="39">
        <v>0</v>
      </c>
    </row>
    <row r="179" spans="1:18" x14ac:dyDescent="0.25">
      <c r="A179" s="36" t="s">
        <v>143</v>
      </c>
      <c r="B179" s="39">
        <v>0</v>
      </c>
      <c r="C179" s="40">
        <v>0</v>
      </c>
      <c r="D179" s="39">
        <v>0</v>
      </c>
      <c r="E179" s="40">
        <v>0</v>
      </c>
      <c r="F179" s="39">
        <v>2</v>
      </c>
      <c r="G179" s="40">
        <v>2</v>
      </c>
      <c r="H179" s="39">
        <v>1</v>
      </c>
      <c r="I179" s="40">
        <v>4</v>
      </c>
      <c r="J179" s="39">
        <v>6</v>
      </c>
      <c r="K179" s="40">
        <v>6</v>
      </c>
      <c r="L179" s="39">
        <v>5</v>
      </c>
      <c r="M179" s="40">
        <v>6</v>
      </c>
      <c r="N179" s="39">
        <v>8</v>
      </c>
      <c r="O179" s="40">
        <v>8</v>
      </c>
      <c r="P179" s="39">
        <v>6</v>
      </c>
      <c r="Q179" s="40">
        <v>5</v>
      </c>
      <c r="R179" s="39">
        <v>4</v>
      </c>
    </row>
    <row r="180" spans="1:18" x14ac:dyDescent="0.25">
      <c r="A180" s="68"/>
      <c r="B180" s="39"/>
      <c r="C180" s="40"/>
      <c r="D180" s="39"/>
      <c r="E180" s="40"/>
      <c r="F180" s="39"/>
      <c r="G180" s="40"/>
      <c r="H180" s="39"/>
      <c r="I180" s="40"/>
      <c r="J180" s="39"/>
      <c r="K180" s="40"/>
      <c r="L180" s="39"/>
      <c r="M180" s="40"/>
      <c r="N180" s="39"/>
      <c r="O180" s="40"/>
      <c r="P180" s="39"/>
      <c r="Q180" s="40"/>
      <c r="R180" s="39"/>
    </row>
    <row r="181" spans="1:18" x14ac:dyDescent="0.25">
      <c r="A181" s="35" t="s">
        <v>32</v>
      </c>
      <c r="B181" s="37">
        <v>0</v>
      </c>
      <c r="C181" s="38">
        <v>0</v>
      </c>
      <c r="D181" s="37">
        <v>0</v>
      </c>
      <c r="E181" s="38">
        <v>0</v>
      </c>
      <c r="F181" s="37">
        <v>0</v>
      </c>
      <c r="G181" s="38">
        <v>0</v>
      </c>
      <c r="H181" s="37">
        <v>0</v>
      </c>
      <c r="I181" s="38">
        <v>0</v>
      </c>
      <c r="J181" s="37">
        <v>0</v>
      </c>
      <c r="K181" s="38">
        <v>0</v>
      </c>
      <c r="L181" s="37">
        <v>0</v>
      </c>
      <c r="M181" s="38">
        <v>0</v>
      </c>
      <c r="N181" s="37">
        <v>0</v>
      </c>
      <c r="O181" s="38">
        <v>0</v>
      </c>
      <c r="P181" s="37">
        <v>0</v>
      </c>
      <c r="Q181" s="38">
        <v>0</v>
      </c>
      <c r="R181" s="37">
        <v>1</v>
      </c>
    </row>
    <row r="182" spans="1:18" x14ac:dyDescent="0.25">
      <c r="A182" s="36" t="s">
        <v>141</v>
      </c>
      <c r="B182" s="39">
        <v>0</v>
      </c>
      <c r="C182" s="40">
        <v>0</v>
      </c>
      <c r="D182" s="39">
        <v>0</v>
      </c>
      <c r="E182" s="40">
        <v>0</v>
      </c>
      <c r="F182" s="39">
        <v>0</v>
      </c>
      <c r="G182" s="40">
        <v>0</v>
      </c>
      <c r="H182" s="39">
        <v>0</v>
      </c>
      <c r="I182" s="40">
        <v>0</v>
      </c>
      <c r="J182" s="39">
        <v>0</v>
      </c>
      <c r="K182" s="40">
        <v>0</v>
      </c>
      <c r="L182" s="39">
        <v>0</v>
      </c>
      <c r="M182" s="40">
        <v>0</v>
      </c>
      <c r="N182" s="39">
        <v>0</v>
      </c>
      <c r="O182" s="40">
        <v>0</v>
      </c>
      <c r="P182" s="39">
        <v>0</v>
      </c>
      <c r="Q182" s="40">
        <v>0</v>
      </c>
      <c r="R182" s="39">
        <v>1</v>
      </c>
    </row>
    <row r="183" spans="1:18" x14ac:dyDescent="0.25">
      <c r="A183" s="68"/>
      <c r="B183" s="39"/>
      <c r="C183" s="40"/>
      <c r="D183" s="39"/>
      <c r="E183" s="40"/>
      <c r="F183" s="39"/>
      <c r="G183" s="40"/>
      <c r="H183" s="39"/>
      <c r="I183" s="40"/>
      <c r="J183" s="39"/>
      <c r="K183" s="40"/>
      <c r="L183" s="39"/>
      <c r="M183" s="40"/>
      <c r="N183" s="39"/>
      <c r="O183" s="40"/>
      <c r="P183" s="39"/>
      <c r="Q183" s="40"/>
      <c r="R183" s="39"/>
    </row>
    <row r="184" spans="1:18" x14ac:dyDescent="0.25">
      <c r="A184" s="35" t="s">
        <v>103</v>
      </c>
      <c r="B184" s="37">
        <v>0</v>
      </c>
      <c r="C184" s="38">
        <v>0</v>
      </c>
      <c r="D184" s="37">
        <v>0</v>
      </c>
      <c r="E184" s="38">
        <v>1</v>
      </c>
      <c r="F184" s="37">
        <v>0</v>
      </c>
      <c r="G184" s="38">
        <v>0</v>
      </c>
      <c r="H184" s="37">
        <v>0</v>
      </c>
      <c r="I184" s="38">
        <v>0</v>
      </c>
      <c r="J184" s="37">
        <v>0</v>
      </c>
      <c r="K184" s="38">
        <v>0</v>
      </c>
      <c r="L184" s="37">
        <v>0</v>
      </c>
      <c r="M184" s="38">
        <v>0</v>
      </c>
      <c r="N184" s="37">
        <v>0</v>
      </c>
      <c r="O184" s="38">
        <v>0</v>
      </c>
      <c r="P184" s="37">
        <v>0</v>
      </c>
      <c r="Q184" s="38">
        <v>0</v>
      </c>
      <c r="R184" s="37">
        <v>0</v>
      </c>
    </row>
    <row r="185" spans="1:18" x14ac:dyDescent="0.25">
      <c r="A185" s="36" t="s">
        <v>144</v>
      </c>
      <c r="B185" s="39">
        <v>0</v>
      </c>
      <c r="C185" s="40">
        <v>0</v>
      </c>
      <c r="D185" s="39">
        <v>0</v>
      </c>
      <c r="E185" s="40">
        <v>1</v>
      </c>
      <c r="F185" s="39">
        <v>0</v>
      </c>
      <c r="G185" s="40">
        <v>0</v>
      </c>
      <c r="H185" s="39">
        <v>0</v>
      </c>
      <c r="I185" s="40">
        <v>0</v>
      </c>
      <c r="J185" s="39">
        <v>0</v>
      </c>
      <c r="K185" s="40">
        <v>0</v>
      </c>
      <c r="L185" s="39">
        <v>0</v>
      </c>
      <c r="M185" s="40">
        <v>0</v>
      </c>
      <c r="N185" s="39">
        <v>0</v>
      </c>
      <c r="O185" s="40">
        <v>0</v>
      </c>
      <c r="P185" s="39">
        <v>0</v>
      </c>
      <c r="Q185" s="40">
        <v>0</v>
      </c>
      <c r="R185" s="39">
        <v>0</v>
      </c>
    </row>
    <row r="186" spans="1:18" x14ac:dyDescent="0.25">
      <c r="A186" s="68"/>
      <c r="B186" s="39"/>
      <c r="C186" s="40"/>
      <c r="D186" s="39"/>
      <c r="E186" s="40"/>
      <c r="F186" s="39"/>
      <c r="G186" s="40"/>
      <c r="H186" s="39"/>
      <c r="I186" s="40"/>
      <c r="J186" s="39"/>
      <c r="K186" s="40"/>
      <c r="L186" s="39"/>
      <c r="M186" s="40"/>
      <c r="N186" s="39"/>
      <c r="O186" s="40"/>
      <c r="P186" s="39"/>
      <c r="Q186" s="40"/>
      <c r="R186" s="39"/>
    </row>
    <row r="187" spans="1:18" x14ac:dyDescent="0.25">
      <c r="A187" s="34" t="s">
        <v>145</v>
      </c>
      <c r="B187" s="41"/>
      <c r="C187" s="42"/>
      <c r="D187" s="41"/>
      <c r="E187" s="42"/>
      <c r="F187" s="41"/>
      <c r="G187" s="42"/>
      <c r="H187" s="41"/>
      <c r="I187" s="42"/>
      <c r="J187" s="41"/>
      <c r="K187" s="42"/>
      <c r="L187" s="41"/>
      <c r="M187" s="42"/>
      <c r="N187" s="41"/>
      <c r="O187" s="42"/>
      <c r="P187" s="41"/>
      <c r="Q187" s="42"/>
      <c r="R187" s="41"/>
    </row>
    <row r="188" spans="1:18" x14ac:dyDescent="0.25">
      <c r="A188" s="35" t="s">
        <v>30</v>
      </c>
      <c r="B188" s="37">
        <v>429</v>
      </c>
      <c r="C188" s="38">
        <v>449</v>
      </c>
      <c r="D188" s="37">
        <v>446</v>
      </c>
      <c r="E188" s="38">
        <v>457</v>
      </c>
      <c r="F188" s="37">
        <v>456</v>
      </c>
      <c r="G188" s="38">
        <v>470</v>
      </c>
      <c r="H188" s="37">
        <v>476</v>
      </c>
      <c r="I188" s="38">
        <v>529</v>
      </c>
      <c r="J188" s="37">
        <v>526</v>
      </c>
      <c r="K188" s="38">
        <v>549</v>
      </c>
      <c r="L188" s="37">
        <v>524</v>
      </c>
      <c r="M188" s="38">
        <v>537</v>
      </c>
      <c r="N188" s="37">
        <v>472</v>
      </c>
      <c r="O188" s="38">
        <v>484</v>
      </c>
      <c r="P188" s="37">
        <v>458</v>
      </c>
      <c r="Q188" s="38">
        <v>489</v>
      </c>
      <c r="R188" s="37">
        <v>454</v>
      </c>
    </row>
    <row r="189" spans="1:18" x14ac:dyDescent="0.25">
      <c r="A189" s="36" t="s">
        <v>146</v>
      </c>
      <c r="B189" s="39">
        <v>0</v>
      </c>
      <c r="C189" s="40">
        <v>0</v>
      </c>
      <c r="D189" s="39">
        <v>0</v>
      </c>
      <c r="E189" s="40">
        <v>0</v>
      </c>
      <c r="F189" s="39">
        <v>0</v>
      </c>
      <c r="G189" s="40">
        <v>0</v>
      </c>
      <c r="H189" s="39">
        <v>0</v>
      </c>
      <c r="I189" s="40">
        <v>0</v>
      </c>
      <c r="J189" s="39">
        <v>0</v>
      </c>
      <c r="K189" s="40">
        <v>0</v>
      </c>
      <c r="L189" s="39">
        <v>0</v>
      </c>
      <c r="M189" s="40">
        <v>5</v>
      </c>
      <c r="N189" s="39">
        <v>0</v>
      </c>
      <c r="O189" s="40">
        <v>2</v>
      </c>
      <c r="P189" s="39">
        <v>0</v>
      </c>
      <c r="Q189" s="40">
        <v>6</v>
      </c>
      <c r="R189" s="39">
        <v>2</v>
      </c>
    </row>
    <row r="190" spans="1:18" x14ac:dyDescent="0.25">
      <c r="A190" s="36" t="s">
        <v>147</v>
      </c>
      <c r="B190" s="39">
        <v>30</v>
      </c>
      <c r="C190" s="40">
        <v>33</v>
      </c>
      <c r="D190" s="39">
        <v>40</v>
      </c>
      <c r="E190" s="40">
        <v>32</v>
      </c>
      <c r="F190" s="39">
        <v>24</v>
      </c>
      <c r="G190" s="40">
        <v>26</v>
      </c>
      <c r="H190" s="39">
        <v>20</v>
      </c>
      <c r="I190" s="40">
        <v>22</v>
      </c>
      <c r="J190" s="39">
        <v>18</v>
      </c>
      <c r="K190" s="40">
        <v>17</v>
      </c>
      <c r="L190" s="39">
        <v>21</v>
      </c>
      <c r="M190" s="40">
        <v>23</v>
      </c>
      <c r="N190" s="39">
        <v>15</v>
      </c>
      <c r="O190" s="40">
        <v>15</v>
      </c>
      <c r="P190" s="39">
        <v>12</v>
      </c>
      <c r="Q190" s="40">
        <v>14</v>
      </c>
      <c r="R190" s="39">
        <v>12</v>
      </c>
    </row>
    <row r="191" spans="1:18" x14ac:dyDescent="0.25">
      <c r="A191" s="36" t="s">
        <v>148</v>
      </c>
      <c r="B191" s="39">
        <v>34</v>
      </c>
      <c r="C191" s="40">
        <v>40</v>
      </c>
      <c r="D191" s="39">
        <v>47</v>
      </c>
      <c r="E191" s="40">
        <v>43</v>
      </c>
      <c r="F191" s="39">
        <v>24</v>
      </c>
      <c r="G191" s="40">
        <v>38</v>
      </c>
      <c r="H191" s="39">
        <v>32</v>
      </c>
      <c r="I191" s="40">
        <v>28</v>
      </c>
      <c r="J191" s="39">
        <v>25</v>
      </c>
      <c r="K191" s="40">
        <v>19</v>
      </c>
      <c r="L191" s="39">
        <v>21</v>
      </c>
      <c r="M191" s="40">
        <v>25</v>
      </c>
      <c r="N191" s="39">
        <v>27</v>
      </c>
      <c r="O191" s="40">
        <v>33</v>
      </c>
      <c r="P191" s="39">
        <v>30</v>
      </c>
      <c r="Q191" s="40">
        <v>35</v>
      </c>
      <c r="R191" s="39">
        <v>35</v>
      </c>
    </row>
    <row r="192" spans="1:18" x14ac:dyDescent="0.25">
      <c r="A192" s="36" t="s">
        <v>149</v>
      </c>
      <c r="B192" s="39">
        <v>365</v>
      </c>
      <c r="C192" s="40">
        <v>376</v>
      </c>
      <c r="D192" s="39">
        <v>359</v>
      </c>
      <c r="E192" s="40">
        <v>382</v>
      </c>
      <c r="F192" s="39">
        <v>408</v>
      </c>
      <c r="G192" s="40">
        <v>406</v>
      </c>
      <c r="H192" s="39">
        <v>424</v>
      </c>
      <c r="I192" s="40">
        <v>479</v>
      </c>
      <c r="J192" s="39">
        <v>483</v>
      </c>
      <c r="K192" s="40">
        <v>513</v>
      </c>
      <c r="L192" s="39">
        <v>482</v>
      </c>
      <c r="M192" s="40">
        <v>484</v>
      </c>
      <c r="N192" s="39">
        <v>430</v>
      </c>
      <c r="O192" s="40">
        <v>434</v>
      </c>
      <c r="P192" s="39">
        <v>416</v>
      </c>
      <c r="Q192" s="40">
        <v>434</v>
      </c>
      <c r="R192" s="39">
        <v>405</v>
      </c>
    </row>
    <row r="193" spans="1:18" x14ac:dyDescent="0.25">
      <c r="A193" s="68"/>
      <c r="B193" s="39"/>
      <c r="C193" s="40"/>
      <c r="D193" s="39"/>
      <c r="E193" s="40"/>
      <c r="F193" s="39"/>
      <c r="G193" s="40"/>
      <c r="H193" s="39"/>
      <c r="I193" s="40"/>
      <c r="J193" s="39"/>
      <c r="K193" s="40"/>
      <c r="L193" s="39"/>
      <c r="M193" s="40"/>
      <c r="N193" s="39"/>
      <c r="O193" s="40"/>
      <c r="P193" s="39"/>
      <c r="Q193" s="40"/>
      <c r="R193" s="39"/>
    </row>
    <row r="194" spans="1:18" x14ac:dyDescent="0.25">
      <c r="A194" s="35" t="s">
        <v>32</v>
      </c>
      <c r="B194" s="37">
        <v>18</v>
      </c>
      <c r="C194" s="38">
        <v>19</v>
      </c>
      <c r="D194" s="37">
        <v>18</v>
      </c>
      <c r="E194" s="38">
        <v>20</v>
      </c>
      <c r="F194" s="37">
        <v>15</v>
      </c>
      <c r="G194" s="38">
        <v>17</v>
      </c>
      <c r="H194" s="37">
        <v>15</v>
      </c>
      <c r="I194" s="38">
        <v>14</v>
      </c>
      <c r="J194" s="37">
        <v>17</v>
      </c>
      <c r="K194" s="38">
        <v>19</v>
      </c>
      <c r="L194" s="37">
        <v>17</v>
      </c>
      <c r="M194" s="38">
        <v>16</v>
      </c>
      <c r="N194" s="37">
        <v>19</v>
      </c>
      <c r="O194" s="38">
        <v>17</v>
      </c>
      <c r="P194" s="37">
        <v>16</v>
      </c>
      <c r="Q194" s="38">
        <v>18</v>
      </c>
      <c r="R194" s="37">
        <v>23</v>
      </c>
    </row>
    <row r="195" spans="1:18" x14ac:dyDescent="0.25">
      <c r="A195" s="36" t="s">
        <v>150</v>
      </c>
      <c r="B195" s="39">
        <v>18</v>
      </c>
      <c r="C195" s="40">
        <v>19</v>
      </c>
      <c r="D195" s="39">
        <v>18</v>
      </c>
      <c r="E195" s="40">
        <v>20</v>
      </c>
      <c r="F195" s="39">
        <v>14</v>
      </c>
      <c r="G195" s="40">
        <v>16</v>
      </c>
      <c r="H195" s="39">
        <v>11</v>
      </c>
      <c r="I195" s="40">
        <v>7</v>
      </c>
      <c r="J195" s="39">
        <v>3</v>
      </c>
      <c r="K195" s="40">
        <v>5</v>
      </c>
      <c r="L195" s="39">
        <v>1</v>
      </c>
      <c r="M195" s="40">
        <v>0</v>
      </c>
      <c r="N195" s="39">
        <v>0</v>
      </c>
      <c r="O195" s="40">
        <v>0</v>
      </c>
      <c r="P195" s="39">
        <v>0</v>
      </c>
      <c r="Q195" s="40">
        <v>0</v>
      </c>
      <c r="R195" s="39">
        <v>0</v>
      </c>
    </row>
    <row r="196" spans="1:18" x14ac:dyDescent="0.25">
      <c r="A196" s="36" t="s">
        <v>151</v>
      </c>
      <c r="B196" s="39">
        <v>0</v>
      </c>
      <c r="C196" s="40">
        <v>0</v>
      </c>
      <c r="D196" s="39">
        <v>0</v>
      </c>
      <c r="E196" s="40">
        <v>0</v>
      </c>
      <c r="F196" s="39">
        <v>0</v>
      </c>
      <c r="G196" s="40">
        <v>0</v>
      </c>
      <c r="H196" s="39">
        <v>0</v>
      </c>
      <c r="I196" s="40">
        <v>0</v>
      </c>
      <c r="J196" s="39">
        <v>0</v>
      </c>
      <c r="K196" s="40">
        <v>0</v>
      </c>
      <c r="L196" s="39">
        <v>0</v>
      </c>
      <c r="M196" s="40">
        <v>0</v>
      </c>
      <c r="N196" s="39">
        <v>4</v>
      </c>
      <c r="O196" s="40">
        <v>4</v>
      </c>
      <c r="P196" s="39">
        <v>3</v>
      </c>
      <c r="Q196" s="40">
        <v>3</v>
      </c>
      <c r="R196" s="39">
        <v>8</v>
      </c>
    </row>
    <row r="197" spans="1:18" x14ac:dyDescent="0.25">
      <c r="A197" s="36" t="s">
        <v>152</v>
      </c>
      <c r="B197" s="39">
        <v>0</v>
      </c>
      <c r="C197" s="40">
        <v>0</v>
      </c>
      <c r="D197" s="39">
        <v>0</v>
      </c>
      <c r="E197" s="40">
        <v>0</v>
      </c>
      <c r="F197" s="39">
        <v>1</v>
      </c>
      <c r="G197" s="40">
        <v>1</v>
      </c>
      <c r="H197" s="39">
        <v>4</v>
      </c>
      <c r="I197" s="40">
        <v>7</v>
      </c>
      <c r="J197" s="39">
        <v>14</v>
      </c>
      <c r="K197" s="40">
        <v>14</v>
      </c>
      <c r="L197" s="39">
        <v>16</v>
      </c>
      <c r="M197" s="40">
        <v>16</v>
      </c>
      <c r="N197" s="39">
        <v>15</v>
      </c>
      <c r="O197" s="40">
        <v>13</v>
      </c>
      <c r="P197" s="39">
        <v>13</v>
      </c>
      <c r="Q197" s="40">
        <v>14</v>
      </c>
      <c r="R197" s="39">
        <v>15</v>
      </c>
    </row>
    <row r="198" spans="1:18" x14ac:dyDescent="0.25">
      <c r="A198" s="36" t="s">
        <v>146</v>
      </c>
      <c r="B198" s="39">
        <v>0</v>
      </c>
      <c r="C198" s="40">
        <v>0</v>
      </c>
      <c r="D198" s="39">
        <v>0</v>
      </c>
      <c r="E198" s="40">
        <v>0</v>
      </c>
      <c r="F198" s="39">
        <v>0</v>
      </c>
      <c r="G198" s="40">
        <v>0</v>
      </c>
      <c r="H198" s="39">
        <v>0</v>
      </c>
      <c r="I198" s="40">
        <v>0</v>
      </c>
      <c r="J198" s="39">
        <v>0</v>
      </c>
      <c r="K198" s="40">
        <v>0</v>
      </c>
      <c r="L198" s="39">
        <v>0</v>
      </c>
      <c r="M198" s="40">
        <v>0</v>
      </c>
      <c r="N198" s="39">
        <v>0</v>
      </c>
      <c r="O198" s="40">
        <v>0</v>
      </c>
      <c r="P198" s="39">
        <v>0</v>
      </c>
      <c r="Q198" s="40">
        <v>1</v>
      </c>
      <c r="R198" s="39">
        <v>0</v>
      </c>
    </row>
    <row r="199" spans="1:18" x14ac:dyDescent="0.25">
      <c r="A199" s="68"/>
      <c r="B199" s="39"/>
      <c r="C199" s="40"/>
      <c r="D199" s="39"/>
      <c r="E199" s="40"/>
      <c r="F199" s="39"/>
      <c r="G199" s="40"/>
      <c r="H199" s="39"/>
      <c r="I199" s="40"/>
      <c r="J199" s="39"/>
      <c r="K199" s="40"/>
      <c r="L199" s="39"/>
      <c r="M199" s="40"/>
      <c r="N199" s="39"/>
      <c r="O199" s="40"/>
      <c r="P199" s="39"/>
      <c r="Q199" s="40"/>
      <c r="R199" s="39"/>
    </row>
    <row r="200" spans="1:18" x14ac:dyDescent="0.25">
      <c r="A200" s="34" t="s">
        <v>153</v>
      </c>
      <c r="B200" s="41"/>
      <c r="C200" s="42"/>
      <c r="D200" s="41"/>
      <c r="E200" s="42"/>
      <c r="F200" s="41"/>
      <c r="G200" s="42"/>
      <c r="H200" s="41"/>
      <c r="I200" s="42"/>
      <c r="J200" s="41"/>
      <c r="K200" s="42"/>
      <c r="L200" s="41"/>
      <c r="M200" s="42"/>
      <c r="N200" s="41"/>
      <c r="O200" s="42"/>
      <c r="P200" s="41"/>
      <c r="Q200" s="42"/>
      <c r="R200" s="41"/>
    </row>
    <row r="201" spans="1:18" x14ac:dyDescent="0.25">
      <c r="A201" s="35" t="s">
        <v>30</v>
      </c>
      <c r="B201" s="37">
        <v>293</v>
      </c>
      <c r="C201" s="38">
        <v>311</v>
      </c>
      <c r="D201" s="37">
        <v>295</v>
      </c>
      <c r="E201" s="38">
        <v>311</v>
      </c>
      <c r="F201" s="37">
        <v>294</v>
      </c>
      <c r="G201" s="38">
        <v>316</v>
      </c>
      <c r="H201" s="37">
        <v>291</v>
      </c>
      <c r="I201" s="38">
        <v>321</v>
      </c>
      <c r="J201" s="37">
        <v>314</v>
      </c>
      <c r="K201" s="38">
        <v>317</v>
      </c>
      <c r="L201" s="37">
        <v>280</v>
      </c>
      <c r="M201" s="38">
        <v>295</v>
      </c>
      <c r="N201" s="37">
        <v>256</v>
      </c>
      <c r="O201" s="38">
        <v>261</v>
      </c>
      <c r="P201" s="37">
        <v>237</v>
      </c>
      <c r="Q201" s="38">
        <v>235</v>
      </c>
      <c r="R201" s="37">
        <v>240</v>
      </c>
    </row>
    <row r="202" spans="1:18" x14ac:dyDescent="0.25">
      <c r="A202" s="36" t="s">
        <v>154</v>
      </c>
      <c r="B202" s="39">
        <v>76</v>
      </c>
      <c r="C202" s="40">
        <v>84</v>
      </c>
      <c r="D202" s="39">
        <v>70</v>
      </c>
      <c r="E202" s="40">
        <v>80</v>
      </c>
      <c r="F202" s="39">
        <v>67</v>
      </c>
      <c r="G202" s="40">
        <v>73</v>
      </c>
      <c r="H202" s="39">
        <v>56</v>
      </c>
      <c r="I202" s="40">
        <v>66</v>
      </c>
      <c r="J202" s="39">
        <v>70</v>
      </c>
      <c r="K202" s="40">
        <v>72</v>
      </c>
      <c r="L202" s="39">
        <v>77</v>
      </c>
      <c r="M202" s="40">
        <v>87</v>
      </c>
      <c r="N202" s="39">
        <v>62</v>
      </c>
      <c r="O202" s="40">
        <v>61</v>
      </c>
      <c r="P202" s="39">
        <v>34</v>
      </c>
      <c r="Q202" s="40">
        <v>33</v>
      </c>
      <c r="R202" s="39">
        <v>20</v>
      </c>
    </row>
    <row r="203" spans="1:18" x14ac:dyDescent="0.25">
      <c r="A203" s="36" t="s">
        <v>155</v>
      </c>
      <c r="B203" s="39">
        <v>42</v>
      </c>
      <c r="C203" s="40">
        <v>63</v>
      </c>
      <c r="D203" s="39">
        <v>40</v>
      </c>
      <c r="E203" s="40">
        <v>63</v>
      </c>
      <c r="F203" s="39">
        <v>37</v>
      </c>
      <c r="G203" s="40">
        <v>60</v>
      </c>
      <c r="H203" s="39">
        <v>32</v>
      </c>
      <c r="I203" s="40">
        <v>59</v>
      </c>
      <c r="J203" s="39">
        <v>38</v>
      </c>
      <c r="K203" s="40">
        <v>61</v>
      </c>
      <c r="L203" s="39">
        <v>38</v>
      </c>
      <c r="M203" s="40">
        <v>56</v>
      </c>
      <c r="N203" s="39">
        <v>27</v>
      </c>
      <c r="O203" s="40">
        <v>54</v>
      </c>
      <c r="P203" s="39">
        <v>34</v>
      </c>
      <c r="Q203" s="40">
        <v>43</v>
      </c>
      <c r="R203" s="39">
        <v>21</v>
      </c>
    </row>
    <row r="204" spans="1:18" x14ac:dyDescent="0.25">
      <c r="A204" s="36" t="s">
        <v>156</v>
      </c>
      <c r="B204" s="39">
        <v>175</v>
      </c>
      <c r="C204" s="40">
        <v>164</v>
      </c>
      <c r="D204" s="39">
        <v>185</v>
      </c>
      <c r="E204" s="40">
        <v>168</v>
      </c>
      <c r="F204" s="39">
        <v>190</v>
      </c>
      <c r="G204" s="40">
        <v>183</v>
      </c>
      <c r="H204" s="39">
        <v>203</v>
      </c>
      <c r="I204" s="40">
        <v>196</v>
      </c>
      <c r="J204" s="39">
        <v>206</v>
      </c>
      <c r="K204" s="40">
        <v>184</v>
      </c>
      <c r="L204" s="39">
        <v>165</v>
      </c>
      <c r="M204" s="40">
        <v>152</v>
      </c>
      <c r="N204" s="39">
        <v>167</v>
      </c>
      <c r="O204" s="40">
        <v>146</v>
      </c>
      <c r="P204" s="39">
        <v>169</v>
      </c>
      <c r="Q204" s="40">
        <v>159</v>
      </c>
      <c r="R204" s="39">
        <v>199</v>
      </c>
    </row>
    <row r="205" spans="1:18" x14ac:dyDescent="0.25">
      <c r="A205" s="68"/>
      <c r="B205" s="39"/>
      <c r="C205" s="40"/>
      <c r="D205" s="39"/>
      <c r="E205" s="40"/>
      <c r="F205" s="39"/>
      <c r="G205" s="40"/>
      <c r="H205" s="39"/>
      <c r="I205" s="40"/>
      <c r="J205" s="39"/>
      <c r="K205" s="40"/>
      <c r="L205" s="39"/>
      <c r="M205" s="40"/>
      <c r="N205" s="39"/>
      <c r="O205" s="40"/>
      <c r="P205" s="39"/>
      <c r="Q205" s="40"/>
      <c r="R205" s="39"/>
    </row>
    <row r="206" spans="1:18" x14ac:dyDescent="0.25">
      <c r="A206" s="34" t="s">
        <v>157</v>
      </c>
      <c r="B206" s="41"/>
      <c r="C206" s="42"/>
      <c r="D206" s="41"/>
      <c r="E206" s="42"/>
      <c r="F206" s="41"/>
      <c r="G206" s="42"/>
      <c r="H206" s="41"/>
      <c r="I206" s="42"/>
      <c r="J206" s="41"/>
      <c r="K206" s="42"/>
      <c r="L206" s="41"/>
      <c r="M206" s="42"/>
      <c r="N206" s="41"/>
      <c r="O206" s="42"/>
      <c r="P206" s="41"/>
      <c r="Q206" s="42"/>
      <c r="R206" s="41"/>
    </row>
    <row r="207" spans="1:18" x14ac:dyDescent="0.25">
      <c r="A207" s="35" t="s">
        <v>30</v>
      </c>
      <c r="B207" s="37"/>
      <c r="C207" s="38"/>
      <c r="D207" s="37"/>
      <c r="E207" s="38"/>
      <c r="F207" s="37"/>
      <c r="G207" s="38"/>
      <c r="H207" s="37"/>
      <c r="I207" s="38"/>
      <c r="J207" s="37"/>
      <c r="K207" s="38"/>
      <c r="L207" s="37"/>
      <c r="M207" s="38"/>
      <c r="N207" s="37"/>
      <c r="O207" s="38"/>
      <c r="P207" s="37"/>
      <c r="Q207" s="38"/>
      <c r="R207" s="37"/>
    </row>
    <row r="208" spans="1:18" x14ac:dyDescent="0.25">
      <c r="A208" s="36" t="s">
        <v>158</v>
      </c>
      <c r="B208" s="37">
        <v>45</v>
      </c>
      <c r="C208" s="38">
        <v>42</v>
      </c>
      <c r="D208" s="37">
        <v>39</v>
      </c>
      <c r="E208" s="38">
        <v>42</v>
      </c>
      <c r="F208" s="37">
        <v>38</v>
      </c>
      <c r="G208" s="38">
        <v>45</v>
      </c>
      <c r="H208" s="37">
        <v>39</v>
      </c>
      <c r="I208" s="38">
        <v>35</v>
      </c>
      <c r="J208" s="37">
        <v>34</v>
      </c>
      <c r="K208" s="38">
        <v>33</v>
      </c>
      <c r="L208" s="37">
        <v>24</v>
      </c>
      <c r="M208" s="38">
        <v>27</v>
      </c>
      <c r="N208" s="37">
        <v>23</v>
      </c>
      <c r="O208" s="38">
        <v>25</v>
      </c>
      <c r="P208" s="37">
        <v>25</v>
      </c>
      <c r="Q208" s="38">
        <v>30</v>
      </c>
      <c r="R208" s="37">
        <v>38</v>
      </c>
    </row>
    <row r="209" spans="2:8" x14ac:dyDescent="0.25">
      <c r="B209" s="43"/>
      <c r="C209" s="43"/>
      <c r="D209" s="43"/>
      <c r="E209" s="43"/>
      <c r="F209" s="43"/>
      <c r="G209" s="43"/>
      <c r="H209" s="43"/>
    </row>
    <row r="210" spans="2:8" x14ac:dyDescent="0.25">
      <c r="B210" s="43"/>
      <c r="C210" s="43"/>
      <c r="D210" s="43"/>
      <c r="E210" s="43"/>
      <c r="F210" s="43"/>
      <c r="G210" s="43"/>
      <c r="H210" s="43"/>
    </row>
    <row r="211" spans="2:8" x14ac:dyDescent="0.25">
      <c r="B211" s="43"/>
      <c r="C211" s="43"/>
      <c r="D211" s="43"/>
      <c r="E211" s="43"/>
      <c r="F211" s="43"/>
      <c r="G211" s="43"/>
      <c r="H211" s="43"/>
    </row>
    <row r="212" spans="2:8" x14ac:dyDescent="0.25">
      <c r="B212" s="43"/>
      <c r="C212" s="43"/>
      <c r="D212" s="43"/>
      <c r="E212" s="43"/>
      <c r="F212" s="43"/>
      <c r="G212" s="43"/>
      <c r="H212" s="43"/>
    </row>
    <row r="213" spans="2:8" x14ac:dyDescent="0.25">
      <c r="B213" s="43"/>
      <c r="C213" s="43"/>
      <c r="D213" s="43"/>
      <c r="E213" s="43"/>
      <c r="F213" s="43"/>
      <c r="G213" s="43"/>
      <c r="H213" s="43"/>
    </row>
    <row r="214" spans="2:8" x14ac:dyDescent="0.25">
      <c r="B214" s="43"/>
      <c r="C214" s="43"/>
      <c r="D214" s="43"/>
      <c r="E214" s="43"/>
      <c r="F214" s="43"/>
      <c r="G214" s="43"/>
      <c r="H214" s="43"/>
    </row>
    <row r="215" spans="2:8" x14ac:dyDescent="0.25">
      <c r="B215" s="43"/>
      <c r="C215" s="43"/>
      <c r="D215" s="43"/>
      <c r="E215" s="43"/>
      <c r="F215" s="43"/>
      <c r="G215" s="43"/>
      <c r="H215" s="43"/>
    </row>
    <row r="216" spans="2:8" x14ac:dyDescent="0.25">
      <c r="B216" s="43"/>
      <c r="C216" s="43"/>
      <c r="D216" s="43"/>
      <c r="E216" s="43"/>
      <c r="F216" s="43"/>
      <c r="G216" s="43"/>
      <c r="H216" s="43"/>
    </row>
    <row r="217" spans="2:8" x14ac:dyDescent="0.25">
      <c r="B217" s="43"/>
      <c r="C217" s="43"/>
      <c r="D217" s="43"/>
      <c r="E217" s="43"/>
      <c r="F217" s="43"/>
      <c r="G217" s="43"/>
      <c r="H217" s="43"/>
    </row>
    <row r="218" spans="2:8" x14ac:dyDescent="0.25">
      <c r="B218" s="43"/>
      <c r="C218" s="43"/>
      <c r="D218" s="43"/>
      <c r="E218" s="43"/>
      <c r="F218" s="43"/>
      <c r="G218" s="43"/>
      <c r="H218" s="43"/>
    </row>
    <row r="219" spans="2:8" x14ac:dyDescent="0.25">
      <c r="B219" s="43"/>
      <c r="C219" s="43"/>
      <c r="D219" s="43"/>
      <c r="E219" s="43"/>
      <c r="F219" s="43"/>
      <c r="G219" s="43"/>
      <c r="H219" s="43"/>
    </row>
  </sheetData>
  <sortState xmlns:xlrd2="http://schemas.microsoft.com/office/spreadsheetml/2017/richdata2" ref="A79:M83">
    <sortCondition ref="A79:A83"/>
  </sortState>
  <pageMargins left="0.7" right="0.7" top="1" bottom="0.75" header="0.3" footer="0.3"/>
  <pageSetup fitToHeight="0" orientation="landscape" r:id="rId1"/>
  <headerFooter>
    <oddHeader>&amp;C&amp;"-,Bold"Table 1.1 - 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129"/>
  <sheetViews>
    <sheetView workbookViewId="0">
      <selection activeCell="P4" sqref="P4:Q4"/>
    </sheetView>
  </sheetViews>
  <sheetFormatPr defaultColWidth="9.140625" defaultRowHeight="15" x14ac:dyDescent="0.25"/>
  <cols>
    <col min="1" max="1" width="39.28515625" style="1" customWidth="1"/>
    <col min="2" max="6" width="6.42578125" style="1" customWidth="1"/>
    <col min="7" max="12" width="6.42578125" customWidth="1"/>
    <col min="13" max="18" width="6.42578125" style="1" customWidth="1"/>
    <col min="19" max="16384" width="9.140625" style="1"/>
  </cols>
  <sheetData>
    <row r="1" spans="1:34" s="2" customFormat="1" ht="19.5" customHeight="1" thickBot="1" x14ac:dyDescent="0.3">
      <c r="A1" s="63" t="s">
        <v>159</v>
      </c>
      <c r="B1" s="63"/>
      <c r="C1" s="63"/>
      <c r="D1" s="63"/>
      <c r="E1" s="63"/>
      <c r="F1" s="63"/>
      <c r="G1"/>
      <c r="H1"/>
      <c r="I1"/>
      <c r="J1"/>
      <c r="K1"/>
    </row>
    <row r="2" spans="1:34" customFormat="1" ht="15.75" thickBot="1" x14ac:dyDescent="0.3">
      <c r="A2" s="11"/>
      <c r="B2" s="48" t="s">
        <v>14</v>
      </c>
      <c r="C2" s="48" t="s">
        <v>15</v>
      </c>
      <c r="D2" s="48" t="s">
        <v>16</v>
      </c>
      <c r="E2" s="48" t="s">
        <v>17</v>
      </c>
      <c r="F2" s="48" t="s">
        <v>18</v>
      </c>
      <c r="G2" s="48" t="s">
        <v>19</v>
      </c>
      <c r="H2" s="48" t="s">
        <v>20</v>
      </c>
      <c r="I2" s="48" t="s">
        <v>21</v>
      </c>
      <c r="J2" s="48" t="s">
        <v>22</v>
      </c>
      <c r="K2" s="48" t="s">
        <v>23</v>
      </c>
      <c r="L2" s="48" t="s">
        <v>24</v>
      </c>
      <c r="M2" s="48" t="s">
        <v>26</v>
      </c>
      <c r="N2" s="48" t="s">
        <v>25</v>
      </c>
      <c r="O2" s="65" t="s">
        <v>351</v>
      </c>
      <c r="P2" s="65" t="s">
        <v>354</v>
      </c>
      <c r="Q2" s="65" t="s">
        <v>368</v>
      </c>
      <c r="R2" s="65" t="s">
        <v>379</v>
      </c>
    </row>
    <row r="3" spans="1:34" customFormat="1" x14ac:dyDescent="0.25">
      <c r="A3" s="9" t="s">
        <v>160</v>
      </c>
      <c r="B3" s="12">
        <f t="shared" ref="B3:D3" si="0">SUM(B4:B5)</f>
        <v>942</v>
      </c>
      <c r="C3" s="12">
        <f t="shared" si="0"/>
        <v>956</v>
      </c>
      <c r="D3" s="12">
        <f t="shared" si="0"/>
        <v>982</v>
      </c>
      <c r="E3" s="12">
        <f t="shared" ref="E3:G3" si="1">SUM(E4:E5)</f>
        <v>970</v>
      </c>
      <c r="F3" s="12">
        <f t="shared" si="1"/>
        <v>948</v>
      </c>
      <c r="G3" s="12">
        <f t="shared" si="1"/>
        <v>920</v>
      </c>
      <c r="H3" s="12">
        <f t="shared" ref="H3:I3" si="2">SUM(H4:H5)</f>
        <v>908</v>
      </c>
      <c r="I3" s="12">
        <f t="shared" si="2"/>
        <v>876</v>
      </c>
      <c r="J3" s="12">
        <f t="shared" ref="J3:Q3" si="3">SUM(J4:J5)</f>
        <v>892</v>
      </c>
      <c r="K3" s="12">
        <f t="shared" si="3"/>
        <v>838</v>
      </c>
      <c r="L3" s="12">
        <f t="shared" si="3"/>
        <v>850</v>
      </c>
      <c r="M3" s="12">
        <f t="shared" si="3"/>
        <v>851</v>
      </c>
      <c r="N3" s="12">
        <f t="shared" si="3"/>
        <v>829</v>
      </c>
      <c r="O3" s="12">
        <f t="shared" si="3"/>
        <v>768</v>
      </c>
      <c r="P3" s="12">
        <f t="shared" si="3"/>
        <v>711</v>
      </c>
      <c r="Q3" s="12">
        <f t="shared" si="3"/>
        <v>720</v>
      </c>
      <c r="R3" s="12">
        <f t="shared" ref="R3" si="4">SUM(R4:R5)</f>
        <v>739</v>
      </c>
    </row>
    <row r="4" spans="1:34" x14ac:dyDescent="0.25">
      <c r="A4" s="24" t="s">
        <v>30</v>
      </c>
      <c r="B4" s="25">
        <v>854</v>
      </c>
      <c r="C4" s="25">
        <v>869</v>
      </c>
      <c r="D4" s="25">
        <v>902</v>
      </c>
      <c r="E4" s="25">
        <v>892</v>
      </c>
      <c r="F4" s="25">
        <v>852</v>
      </c>
      <c r="G4" s="25">
        <v>828</v>
      </c>
      <c r="H4" s="25">
        <v>798</v>
      </c>
      <c r="I4" s="25">
        <v>766</v>
      </c>
      <c r="J4" s="51">
        <v>790</v>
      </c>
      <c r="K4" s="51">
        <v>743</v>
      </c>
      <c r="L4" s="8">
        <v>759</v>
      </c>
      <c r="M4" s="66">
        <v>765</v>
      </c>
      <c r="N4" s="69">
        <v>732</v>
      </c>
      <c r="O4" s="69">
        <v>668</v>
      </c>
      <c r="P4">
        <v>618</v>
      </c>
      <c r="Q4">
        <v>626</v>
      </c>
      <c r="R4" s="84">
        <v>650</v>
      </c>
    </row>
    <row r="5" spans="1:34" x14ac:dyDescent="0.25">
      <c r="A5" s="14" t="s">
        <v>161</v>
      </c>
      <c r="B5" s="15">
        <v>88</v>
      </c>
      <c r="C5" s="15">
        <v>87</v>
      </c>
      <c r="D5" s="15">
        <v>80</v>
      </c>
      <c r="E5" s="15">
        <v>78</v>
      </c>
      <c r="F5" s="15">
        <v>96</v>
      </c>
      <c r="G5" s="15">
        <v>92</v>
      </c>
      <c r="H5" s="15">
        <v>110</v>
      </c>
      <c r="I5" s="15">
        <v>110</v>
      </c>
      <c r="J5" s="51">
        <v>102</v>
      </c>
      <c r="K5" s="51">
        <v>95</v>
      </c>
      <c r="L5" s="8">
        <v>91</v>
      </c>
      <c r="M5" s="66">
        <v>86</v>
      </c>
      <c r="N5" s="69">
        <v>97</v>
      </c>
      <c r="O5" s="69">
        <v>100</v>
      </c>
      <c r="P5" s="70">
        <v>93</v>
      </c>
      <c r="Q5" s="70">
        <v>94</v>
      </c>
      <c r="R5" s="84">
        <v>89</v>
      </c>
      <c r="S5"/>
      <c r="T5"/>
      <c r="U5"/>
      <c r="V5"/>
      <c r="W5"/>
      <c r="X5"/>
      <c r="Y5"/>
      <c r="Z5"/>
    </row>
    <row r="6" spans="1:34" x14ac:dyDescent="0.25">
      <c r="A6" s="19" t="s">
        <v>36</v>
      </c>
      <c r="B6" s="20"/>
      <c r="C6" s="20"/>
      <c r="D6" s="20"/>
      <c r="E6" s="8"/>
      <c r="F6" s="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x14ac:dyDescent="0.25">
      <c r="A7" s="19" t="s">
        <v>37</v>
      </c>
      <c r="B7" s="20"/>
      <c r="C7" s="20"/>
      <c r="D7" s="20"/>
      <c r="E7" s="8"/>
      <c r="F7" s="8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ht="15.75" thickBot="1" x14ac:dyDescent="0.3">
      <c r="A8" s="19"/>
      <c r="B8" s="20"/>
      <c r="C8" s="20"/>
      <c r="D8" s="20"/>
      <c r="E8" s="8"/>
      <c r="F8" s="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ht="15.75" thickBot="1" x14ac:dyDescent="0.3">
      <c r="A9" s="47" t="s">
        <v>39</v>
      </c>
      <c r="B9" s="48" t="s">
        <v>14</v>
      </c>
      <c r="C9" s="48" t="s">
        <v>15</v>
      </c>
      <c r="D9" s="48" t="s">
        <v>16</v>
      </c>
      <c r="E9" s="48" t="s">
        <v>17</v>
      </c>
      <c r="F9" s="48" t="s">
        <v>18</v>
      </c>
      <c r="G9" s="82" t="s">
        <v>19</v>
      </c>
      <c r="H9" s="82" t="s">
        <v>20</v>
      </c>
      <c r="I9" s="82" t="s">
        <v>21</v>
      </c>
      <c r="J9" s="48" t="s">
        <v>22</v>
      </c>
      <c r="K9" s="82" t="s">
        <v>23</v>
      </c>
      <c r="L9" s="82" t="s">
        <v>24</v>
      </c>
      <c r="M9" s="82" t="s">
        <v>353</v>
      </c>
      <c r="N9" s="82" t="s">
        <v>25</v>
      </c>
      <c r="O9" s="82" t="s">
        <v>351</v>
      </c>
      <c r="P9" s="82" t="s">
        <v>354</v>
      </c>
      <c r="Q9" s="82" t="s">
        <v>368</v>
      </c>
      <c r="R9" s="65" t="s">
        <v>379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x14ac:dyDescent="0.25">
      <c r="A10" s="34" t="s">
        <v>162</v>
      </c>
      <c r="B10" s="44"/>
      <c r="C10" s="42"/>
      <c r="D10" s="44"/>
      <c r="E10" s="42"/>
      <c r="F10" s="44"/>
      <c r="G10" s="42"/>
      <c r="H10" s="44"/>
      <c r="I10" s="42"/>
      <c r="J10" s="44"/>
      <c r="K10" s="42"/>
      <c r="L10" s="44"/>
      <c r="M10" s="42"/>
      <c r="N10" s="44"/>
      <c r="O10" s="42"/>
      <c r="P10" s="44"/>
      <c r="Q10" s="42"/>
      <c r="R10" s="44"/>
    </row>
    <row r="11" spans="1:34" x14ac:dyDescent="0.25">
      <c r="A11" s="35" t="s">
        <v>30</v>
      </c>
      <c r="B11" s="37">
        <v>965</v>
      </c>
      <c r="C11" s="38">
        <v>988</v>
      </c>
      <c r="D11" s="37">
        <v>1016</v>
      </c>
      <c r="E11" s="38">
        <v>1006</v>
      </c>
      <c r="F11" s="37">
        <v>963</v>
      </c>
      <c r="G11" s="38">
        <v>947</v>
      </c>
      <c r="H11" s="37">
        <v>901</v>
      </c>
      <c r="I11" s="38">
        <v>866</v>
      </c>
      <c r="J11" s="37">
        <v>878</v>
      </c>
      <c r="K11" s="38">
        <v>845</v>
      </c>
      <c r="L11" s="37">
        <v>846</v>
      </c>
      <c r="M11" s="38">
        <v>856</v>
      </c>
      <c r="N11" s="37">
        <v>795</v>
      </c>
      <c r="O11" s="38">
        <v>736</v>
      </c>
      <c r="P11" s="37">
        <v>669</v>
      </c>
      <c r="Q11" s="38">
        <v>670</v>
      </c>
      <c r="R11" s="37">
        <v>702</v>
      </c>
    </row>
    <row r="12" spans="1:34" x14ac:dyDescent="0.25">
      <c r="A12" s="36" t="s">
        <v>163</v>
      </c>
      <c r="B12" s="39">
        <v>2</v>
      </c>
      <c r="C12" s="40">
        <v>0</v>
      </c>
      <c r="D12" s="39">
        <v>0</v>
      </c>
      <c r="E12" s="40">
        <v>0</v>
      </c>
      <c r="F12" s="39">
        <v>0</v>
      </c>
      <c r="G12" s="40">
        <v>2</v>
      </c>
      <c r="H12" s="39">
        <v>0</v>
      </c>
      <c r="I12" s="40">
        <v>1</v>
      </c>
      <c r="J12" s="39">
        <v>0</v>
      </c>
      <c r="K12" s="40">
        <v>1</v>
      </c>
      <c r="L12" s="39">
        <v>1</v>
      </c>
      <c r="M12" s="40">
        <v>0</v>
      </c>
      <c r="N12" s="39">
        <v>0</v>
      </c>
      <c r="O12" s="40">
        <v>0</v>
      </c>
      <c r="P12" s="39">
        <v>0</v>
      </c>
      <c r="Q12" s="40">
        <v>0</v>
      </c>
      <c r="R12" s="39">
        <v>0</v>
      </c>
    </row>
    <row r="13" spans="1:34" x14ac:dyDescent="0.25">
      <c r="A13" s="36" t="s">
        <v>164</v>
      </c>
      <c r="B13" s="39">
        <v>85</v>
      </c>
      <c r="C13" s="40">
        <v>63</v>
      </c>
      <c r="D13" s="39">
        <v>63</v>
      </c>
      <c r="E13" s="40">
        <v>58</v>
      </c>
      <c r="F13" s="39">
        <v>54</v>
      </c>
      <c r="G13" s="40">
        <v>45</v>
      </c>
      <c r="H13" s="39">
        <v>53</v>
      </c>
      <c r="I13" s="40">
        <v>44</v>
      </c>
      <c r="J13" s="39">
        <v>40</v>
      </c>
      <c r="K13" s="40">
        <v>26</v>
      </c>
      <c r="L13" s="39">
        <v>38</v>
      </c>
      <c r="M13" s="40">
        <v>32</v>
      </c>
      <c r="N13" s="39">
        <v>33</v>
      </c>
      <c r="O13" s="40">
        <v>20</v>
      </c>
      <c r="P13" s="39">
        <v>10</v>
      </c>
      <c r="Q13" s="40">
        <v>3</v>
      </c>
      <c r="R13" s="39">
        <v>0</v>
      </c>
    </row>
    <row r="14" spans="1:34" x14ac:dyDescent="0.25">
      <c r="A14" s="36" t="s">
        <v>165</v>
      </c>
      <c r="B14" s="39">
        <v>0</v>
      </c>
      <c r="C14" s="40">
        <v>0</v>
      </c>
      <c r="D14" s="39">
        <v>0</v>
      </c>
      <c r="E14" s="40">
        <v>0</v>
      </c>
      <c r="F14" s="39">
        <v>0</v>
      </c>
      <c r="G14" s="40">
        <v>0</v>
      </c>
      <c r="H14" s="39">
        <v>10</v>
      </c>
      <c r="I14" s="40">
        <v>10</v>
      </c>
      <c r="J14" s="39">
        <v>14</v>
      </c>
      <c r="K14" s="40">
        <v>12</v>
      </c>
      <c r="L14" s="39">
        <v>19</v>
      </c>
      <c r="M14" s="40">
        <v>9</v>
      </c>
      <c r="N14" s="39">
        <v>19</v>
      </c>
      <c r="O14" s="40">
        <v>18</v>
      </c>
      <c r="P14" s="39">
        <v>8</v>
      </c>
      <c r="Q14" s="40">
        <v>3</v>
      </c>
      <c r="R14" s="39">
        <v>0</v>
      </c>
    </row>
    <row r="15" spans="1:34" x14ac:dyDescent="0.25">
      <c r="A15" s="36" t="s">
        <v>166</v>
      </c>
      <c r="B15" s="39">
        <v>0</v>
      </c>
      <c r="C15" s="40">
        <v>0</v>
      </c>
      <c r="D15" s="39">
        <v>0</v>
      </c>
      <c r="E15" s="40">
        <v>0</v>
      </c>
      <c r="F15" s="39">
        <v>0</v>
      </c>
      <c r="G15" s="40">
        <v>0</v>
      </c>
      <c r="H15" s="39">
        <v>0</v>
      </c>
      <c r="I15" s="40">
        <v>0</v>
      </c>
      <c r="J15" s="39">
        <v>0</v>
      </c>
      <c r="K15" s="40">
        <v>0</v>
      </c>
      <c r="L15" s="39">
        <v>0</v>
      </c>
      <c r="M15" s="40">
        <v>0</v>
      </c>
      <c r="N15" s="39">
        <v>2</v>
      </c>
      <c r="O15" s="40">
        <v>7</v>
      </c>
      <c r="P15" s="39">
        <v>0</v>
      </c>
      <c r="Q15" s="40">
        <v>0</v>
      </c>
      <c r="R15" s="39">
        <v>0</v>
      </c>
    </row>
    <row r="16" spans="1:34" x14ac:dyDescent="0.25">
      <c r="A16" s="36" t="s">
        <v>167</v>
      </c>
      <c r="B16" s="39">
        <v>47</v>
      </c>
      <c r="C16" s="40">
        <v>27</v>
      </c>
      <c r="D16" s="39">
        <v>38</v>
      </c>
      <c r="E16" s="40">
        <v>33</v>
      </c>
      <c r="F16" s="39">
        <v>26</v>
      </c>
      <c r="G16" s="40">
        <v>23</v>
      </c>
      <c r="H16" s="39">
        <v>33</v>
      </c>
      <c r="I16" s="40">
        <v>35</v>
      </c>
      <c r="J16" s="39">
        <v>46</v>
      </c>
      <c r="K16" s="40">
        <v>42</v>
      </c>
      <c r="L16" s="39">
        <v>37</v>
      </c>
      <c r="M16" s="40">
        <v>31</v>
      </c>
      <c r="N16" s="39">
        <v>41</v>
      </c>
      <c r="O16" s="40">
        <v>35</v>
      </c>
      <c r="P16" s="39">
        <v>13</v>
      </c>
      <c r="Q16" s="40">
        <v>5</v>
      </c>
      <c r="R16" s="39">
        <v>0</v>
      </c>
    </row>
    <row r="17" spans="1:18" x14ac:dyDescent="0.25">
      <c r="A17" s="36" t="s">
        <v>168</v>
      </c>
      <c r="B17" s="39">
        <v>50</v>
      </c>
      <c r="C17" s="40">
        <v>38</v>
      </c>
      <c r="D17" s="39">
        <v>53</v>
      </c>
      <c r="E17" s="40">
        <v>36</v>
      </c>
      <c r="F17" s="39">
        <v>39</v>
      </c>
      <c r="G17" s="40">
        <v>23</v>
      </c>
      <c r="H17" s="39">
        <v>38</v>
      </c>
      <c r="I17" s="40">
        <v>24</v>
      </c>
      <c r="J17" s="39">
        <v>52</v>
      </c>
      <c r="K17" s="40">
        <v>38</v>
      </c>
      <c r="L17" s="39">
        <v>37</v>
      </c>
      <c r="M17" s="40">
        <v>29</v>
      </c>
      <c r="N17" s="39">
        <v>37</v>
      </c>
      <c r="O17" s="40">
        <v>20</v>
      </c>
      <c r="P17" s="39">
        <v>8</v>
      </c>
      <c r="Q17" s="40">
        <v>1</v>
      </c>
      <c r="R17" s="39">
        <v>0</v>
      </c>
    </row>
    <row r="18" spans="1:18" x14ac:dyDescent="0.25">
      <c r="A18" s="36" t="s">
        <v>169</v>
      </c>
      <c r="B18" s="39">
        <v>29</v>
      </c>
      <c r="C18" s="40">
        <v>28</v>
      </c>
      <c r="D18" s="39">
        <v>23</v>
      </c>
      <c r="E18" s="40">
        <v>14</v>
      </c>
      <c r="F18" s="39">
        <v>23</v>
      </c>
      <c r="G18" s="40">
        <v>22</v>
      </c>
      <c r="H18" s="39">
        <v>24</v>
      </c>
      <c r="I18" s="40">
        <v>15</v>
      </c>
      <c r="J18" s="39">
        <v>20</v>
      </c>
      <c r="K18" s="40">
        <v>11</v>
      </c>
      <c r="L18" s="39">
        <v>15</v>
      </c>
      <c r="M18" s="40">
        <v>8</v>
      </c>
      <c r="N18" s="39">
        <v>17</v>
      </c>
      <c r="O18" s="40">
        <v>15</v>
      </c>
      <c r="P18" s="39">
        <v>9</v>
      </c>
      <c r="Q18" s="40">
        <v>1</v>
      </c>
      <c r="R18" s="39">
        <v>0</v>
      </c>
    </row>
    <row r="19" spans="1:18" x14ac:dyDescent="0.25">
      <c r="A19" s="36" t="s">
        <v>170</v>
      </c>
      <c r="B19" s="39">
        <v>55</v>
      </c>
      <c r="C19" s="40">
        <v>43</v>
      </c>
      <c r="D19" s="39">
        <v>49</v>
      </c>
      <c r="E19" s="40">
        <v>50</v>
      </c>
      <c r="F19" s="39">
        <v>44</v>
      </c>
      <c r="G19" s="40">
        <v>34</v>
      </c>
      <c r="H19" s="39">
        <v>41</v>
      </c>
      <c r="I19" s="40">
        <v>33</v>
      </c>
      <c r="J19" s="39">
        <v>50</v>
      </c>
      <c r="K19" s="40">
        <v>44</v>
      </c>
      <c r="L19" s="39">
        <v>34</v>
      </c>
      <c r="M19" s="40">
        <v>37</v>
      </c>
      <c r="N19" s="39">
        <v>38</v>
      </c>
      <c r="O19" s="40">
        <v>22</v>
      </c>
      <c r="P19" s="39">
        <v>8</v>
      </c>
      <c r="Q19" s="40">
        <v>2</v>
      </c>
      <c r="R19" s="39">
        <v>0</v>
      </c>
    </row>
    <row r="20" spans="1:18" x14ac:dyDescent="0.25">
      <c r="A20" s="36" t="s">
        <v>171</v>
      </c>
      <c r="B20" s="39">
        <v>63</v>
      </c>
      <c r="C20" s="40">
        <v>43</v>
      </c>
      <c r="D20" s="39">
        <v>68</v>
      </c>
      <c r="E20" s="40">
        <v>53</v>
      </c>
      <c r="F20" s="39">
        <v>56</v>
      </c>
      <c r="G20" s="40">
        <v>44</v>
      </c>
      <c r="H20" s="39">
        <v>51</v>
      </c>
      <c r="I20" s="40">
        <v>41</v>
      </c>
      <c r="J20" s="39">
        <v>54</v>
      </c>
      <c r="K20" s="40">
        <v>40</v>
      </c>
      <c r="L20" s="39">
        <v>46</v>
      </c>
      <c r="M20" s="40">
        <v>45</v>
      </c>
      <c r="N20" s="39">
        <v>47</v>
      </c>
      <c r="O20" s="40">
        <v>39</v>
      </c>
      <c r="P20" s="39">
        <v>11</v>
      </c>
      <c r="Q20" s="40">
        <v>4</v>
      </c>
      <c r="R20" s="39">
        <v>0</v>
      </c>
    </row>
    <row r="21" spans="1:18" x14ac:dyDescent="0.25">
      <c r="A21" s="36" t="s">
        <v>172</v>
      </c>
      <c r="B21" s="39">
        <v>0</v>
      </c>
      <c r="C21" s="40">
        <v>0</v>
      </c>
      <c r="D21" s="39">
        <v>0</v>
      </c>
      <c r="E21" s="40">
        <v>0</v>
      </c>
      <c r="F21" s="39">
        <v>0</v>
      </c>
      <c r="G21" s="40">
        <v>0</v>
      </c>
      <c r="H21" s="39">
        <v>0</v>
      </c>
      <c r="I21" s="40">
        <v>0</v>
      </c>
      <c r="J21" s="39">
        <v>0</v>
      </c>
      <c r="K21" s="40">
        <v>0</v>
      </c>
      <c r="L21" s="39">
        <v>0</v>
      </c>
      <c r="M21" s="40">
        <v>0</v>
      </c>
      <c r="N21" s="39">
        <v>4</v>
      </c>
      <c r="O21" s="40">
        <v>6</v>
      </c>
      <c r="P21" s="39">
        <v>16</v>
      </c>
      <c r="Q21" s="40">
        <v>19</v>
      </c>
      <c r="R21" s="39">
        <v>24</v>
      </c>
    </row>
    <row r="22" spans="1:18" x14ac:dyDescent="0.25">
      <c r="A22" s="36" t="s">
        <v>173</v>
      </c>
      <c r="B22" s="39">
        <v>0</v>
      </c>
      <c r="C22" s="40">
        <v>0</v>
      </c>
      <c r="D22" s="39">
        <v>0</v>
      </c>
      <c r="E22" s="40">
        <v>0</v>
      </c>
      <c r="F22" s="39">
        <v>0</v>
      </c>
      <c r="G22" s="40">
        <v>0</v>
      </c>
      <c r="H22" s="39">
        <v>17</v>
      </c>
      <c r="I22" s="40">
        <v>23</v>
      </c>
      <c r="J22" s="39">
        <v>30</v>
      </c>
      <c r="K22" s="40">
        <v>39</v>
      </c>
      <c r="L22" s="39">
        <v>57</v>
      </c>
      <c r="M22" s="40">
        <v>62</v>
      </c>
      <c r="N22" s="39">
        <v>50</v>
      </c>
      <c r="O22" s="40">
        <v>47</v>
      </c>
      <c r="P22" s="39">
        <v>60</v>
      </c>
      <c r="Q22" s="40">
        <v>58</v>
      </c>
      <c r="R22" s="39">
        <v>67</v>
      </c>
    </row>
    <row r="23" spans="1:18" x14ac:dyDescent="0.25">
      <c r="A23" s="36" t="s">
        <v>174</v>
      </c>
      <c r="B23" s="39">
        <v>0</v>
      </c>
      <c r="C23" s="40">
        <v>1</v>
      </c>
      <c r="D23" s="39">
        <v>0</v>
      </c>
      <c r="E23" s="40">
        <v>0</v>
      </c>
      <c r="F23" s="39">
        <v>0</v>
      </c>
      <c r="G23" s="40">
        <v>0</v>
      </c>
      <c r="H23" s="39">
        <v>0</v>
      </c>
      <c r="I23" s="40">
        <v>0</v>
      </c>
      <c r="J23" s="39">
        <v>0</v>
      </c>
      <c r="K23" s="40">
        <v>0</v>
      </c>
      <c r="L23" s="39">
        <v>0</v>
      </c>
      <c r="M23" s="40">
        <v>0</v>
      </c>
      <c r="N23" s="39">
        <v>0</v>
      </c>
      <c r="O23" s="40">
        <v>0</v>
      </c>
      <c r="P23" s="39">
        <v>0</v>
      </c>
      <c r="Q23" s="40">
        <v>0</v>
      </c>
      <c r="R23" s="39">
        <v>0</v>
      </c>
    </row>
    <row r="24" spans="1:18" x14ac:dyDescent="0.25">
      <c r="A24" s="36" t="s">
        <v>175</v>
      </c>
      <c r="B24" s="39">
        <v>190</v>
      </c>
      <c r="C24" s="40">
        <v>200</v>
      </c>
      <c r="D24" s="39">
        <v>197</v>
      </c>
      <c r="E24" s="40">
        <v>186</v>
      </c>
      <c r="F24" s="39">
        <v>183</v>
      </c>
      <c r="G24" s="40">
        <v>179</v>
      </c>
      <c r="H24" s="39">
        <v>167</v>
      </c>
      <c r="I24" s="40">
        <v>156</v>
      </c>
      <c r="J24" s="39">
        <v>147</v>
      </c>
      <c r="K24" s="40">
        <v>127</v>
      </c>
      <c r="L24" s="39">
        <v>114</v>
      </c>
      <c r="M24" s="40">
        <v>111</v>
      </c>
      <c r="N24" s="39">
        <v>103</v>
      </c>
      <c r="O24" s="40">
        <v>100</v>
      </c>
      <c r="P24" s="39">
        <v>111</v>
      </c>
      <c r="Q24" s="40">
        <v>124</v>
      </c>
      <c r="R24" s="39">
        <v>125</v>
      </c>
    </row>
    <row r="25" spans="1:18" x14ac:dyDescent="0.25">
      <c r="A25" s="36" t="s">
        <v>176</v>
      </c>
      <c r="B25" s="39">
        <v>126</v>
      </c>
      <c r="C25" s="40">
        <v>144</v>
      </c>
      <c r="D25" s="39">
        <v>121</v>
      </c>
      <c r="E25" s="40">
        <v>127</v>
      </c>
      <c r="F25" s="39">
        <v>118</v>
      </c>
      <c r="G25" s="40">
        <v>114</v>
      </c>
      <c r="H25" s="39">
        <v>90</v>
      </c>
      <c r="I25" s="40">
        <v>86</v>
      </c>
      <c r="J25" s="39">
        <v>99</v>
      </c>
      <c r="K25" s="40">
        <v>108</v>
      </c>
      <c r="L25" s="39">
        <v>113</v>
      </c>
      <c r="M25" s="40">
        <v>128</v>
      </c>
      <c r="N25" s="39">
        <v>109</v>
      </c>
      <c r="O25" s="40">
        <v>102</v>
      </c>
      <c r="P25" s="39">
        <v>94</v>
      </c>
      <c r="Q25" s="40">
        <v>106</v>
      </c>
      <c r="R25" s="39">
        <v>120</v>
      </c>
    </row>
    <row r="26" spans="1:18" x14ac:dyDescent="0.25">
      <c r="A26" s="36" t="s">
        <v>177</v>
      </c>
      <c r="B26" s="39">
        <v>0</v>
      </c>
      <c r="C26" s="40">
        <v>0</v>
      </c>
      <c r="D26" s="39">
        <v>0</v>
      </c>
      <c r="E26" s="40">
        <v>4</v>
      </c>
      <c r="F26" s="39">
        <v>18</v>
      </c>
      <c r="G26" s="40">
        <v>19</v>
      </c>
      <c r="H26" s="39">
        <v>20</v>
      </c>
      <c r="I26" s="40">
        <v>26</v>
      </c>
      <c r="J26" s="39">
        <v>17</v>
      </c>
      <c r="K26" s="40">
        <v>18</v>
      </c>
      <c r="L26" s="39">
        <v>16</v>
      </c>
      <c r="M26" s="40">
        <v>20</v>
      </c>
      <c r="N26" s="39">
        <v>11</v>
      </c>
      <c r="O26" s="40">
        <v>7</v>
      </c>
      <c r="P26" s="39">
        <v>6</v>
      </c>
      <c r="Q26" s="40">
        <v>4</v>
      </c>
      <c r="R26" s="39">
        <v>0</v>
      </c>
    </row>
    <row r="27" spans="1:18" x14ac:dyDescent="0.25">
      <c r="A27" s="36" t="s">
        <v>178</v>
      </c>
      <c r="B27" s="39">
        <v>97</v>
      </c>
      <c r="C27" s="40">
        <v>113</v>
      </c>
      <c r="D27" s="39">
        <v>133</v>
      </c>
      <c r="E27" s="40">
        <v>122</v>
      </c>
      <c r="F27" s="39">
        <v>120</v>
      </c>
      <c r="G27" s="40">
        <v>124</v>
      </c>
      <c r="H27" s="39">
        <v>90</v>
      </c>
      <c r="I27" s="40">
        <v>85</v>
      </c>
      <c r="J27" s="39">
        <v>96</v>
      </c>
      <c r="K27" s="40">
        <v>92</v>
      </c>
      <c r="L27" s="39">
        <v>87</v>
      </c>
      <c r="M27" s="40">
        <v>81</v>
      </c>
      <c r="N27" s="39">
        <v>76</v>
      </c>
      <c r="O27" s="40">
        <v>81</v>
      </c>
      <c r="P27" s="39">
        <v>87</v>
      </c>
      <c r="Q27" s="40">
        <v>82</v>
      </c>
      <c r="R27" s="39">
        <v>78</v>
      </c>
    </row>
    <row r="28" spans="1:18" x14ac:dyDescent="0.25">
      <c r="A28" s="36" t="s">
        <v>179</v>
      </c>
      <c r="B28" s="39">
        <v>0</v>
      </c>
      <c r="C28" s="40">
        <v>0</v>
      </c>
      <c r="D28" s="39">
        <v>0</v>
      </c>
      <c r="E28" s="40">
        <v>6</v>
      </c>
      <c r="F28" s="39">
        <v>9</v>
      </c>
      <c r="G28" s="40">
        <v>12</v>
      </c>
      <c r="H28" s="39">
        <v>16</v>
      </c>
      <c r="I28" s="40">
        <v>14</v>
      </c>
      <c r="J28" s="39">
        <v>4</v>
      </c>
      <c r="K28" s="40">
        <v>6</v>
      </c>
      <c r="L28" s="39">
        <v>5</v>
      </c>
      <c r="M28" s="40">
        <v>6</v>
      </c>
      <c r="N28" s="39">
        <v>3</v>
      </c>
      <c r="O28" s="40">
        <v>2</v>
      </c>
      <c r="P28" s="39">
        <v>1</v>
      </c>
      <c r="Q28" s="40">
        <v>4</v>
      </c>
      <c r="R28" s="39">
        <v>2</v>
      </c>
    </row>
    <row r="29" spans="1:18" x14ac:dyDescent="0.25">
      <c r="A29" s="36" t="s">
        <v>180</v>
      </c>
      <c r="B29" s="39">
        <v>0</v>
      </c>
      <c r="C29" s="40">
        <v>0</v>
      </c>
      <c r="D29" s="39">
        <v>0</v>
      </c>
      <c r="E29" s="40">
        <v>0</v>
      </c>
      <c r="F29" s="39">
        <v>2</v>
      </c>
      <c r="G29" s="40">
        <v>10</v>
      </c>
      <c r="H29" s="39">
        <v>7</v>
      </c>
      <c r="I29" s="40">
        <v>13</v>
      </c>
      <c r="J29" s="39">
        <v>5</v>
      </c>
      <c r="K29" s="40">
        <v>5</v>
      </c>
      <c r="L29" s="39">
        <v>1</v>
      </c>
      <c r="M29" s="40">
        <v>4</v>
      </c>
      <c r="N29" s="39">
        <v>2</v>
      </c>
      <c r="O29" s="40">
        <v>2</v>
      </c>
      <c r="P29" s="39">
        <v>1</v>
      </c>
      <c r="Q29" s="40">
        <v>1</v>
      </c>
      <c r="R29" s="39">
        <v>0</v>
      </c>
    </row>
    <row r="30" spans="1:18" x14ac:dyDescent="0.25">
      <c r="A30" s="36" t="s">
        <v>181</v>
      </c>
      <c r="B30" s="39">
        <v>105</v>
      </c>
      <c r="C30" s="40">
        <v>129</v>
      </c>
      <c r="D30" s="39">
        <v>136</v>
      </c>
      <c r="E30" s="40">
        <v>156</v>
      </c>
      <c r="F30" s="39">
        <v>143</v>
      </c>
      <c r="G30" s="40">
        <v>145</v>
      </c>
      <c r="H30" s="39">
        <v>129</v>
      </c>
      <c r="I30" s="40">
        <v>126</v>
      </c>
      <c r="J30" s="39">
        <v>116</v>
      </c>
      <c r="K30" s="40">
        <v>123</v>
      </c>
      <c r="L30" s="39">
        <v>125</v>
      </c>
      <c r="M30" s="40">
        <v>125</v>
      </c>
      <c r="N30" s="39">
        <v>101</v>
      </c>
      <c r="O30" s="40">
        <v>100</v>
      </c>
      <c r="P30" s="39">
        <v>110</v>
      </c>
      <c r="Q30" s="40">
        <v>116</v>
      </c>
      <c r="R30" s="39">
        <v>135</v>
      </c>
    </row>
    <row r="31" spans="1:18" x14ac:dyDescent="0.25">
      <c r="A31" s="36" t="s">
        <v>182</v>
      </c>
      <c r="B31" s="39">
        <v>42</v>
      </c>
      <c r="C31" s="40">
        <v>39</v>
      </c>
      <c r="D31" s="39">
        <v>53</v>
      </c>
      <c r="E31" s="40">
        <v>52</v>
      </c>
      <c r="F31" s="39">
        <v>47</v>
      </c>
      <c r="G31" s="40">
        <v>51</v>
      </c>
      <c r="H31" s="39">
        <v>44</v>
      </c>
      <c r="I31" s="40">
        <v>37</v>
      </c>
      <c r="J31" s="39">
        <v>24</v>
      </c>
      <c r="K31" s="40">
        <v>36</v>
      </c>
      <c r="L31" s="39">
        <v>29</v>
      </c>
      <c r="M31" s="40">
        <v>30</v>
      </c>
      <c r="N31" s="39">
        <v>27</v>
      </c>
      <c r="O31" s="40">
        <v>22</v>
      </c>
      <c r="P31" s="39">
        <v>21</v>
      </c>
      <c r="Q31" s="40">
        <v>28</v>
      </c>
      <c r="R31" s="39">
        <v>29</v>
      </c>
    </row>
    <row r="32" spans="1:18" x14ac:dyDescent="0.25">
      <c r="A32" s="36" t="s">
        <v>183</v>
      </c>
      <c r="B32" s="39">
        <v>71</v>
      </c>
      <c r="C32" s="40">
        <v>69</v>
      </c>
      <c r="D32" s="39">
        <v>56</v>
      </c>
      <c r="E32" s="40">
        <v>56</v>
      </c>
      <c r="F32" s="39">
        <v>55</v>
      </c>
      <c r="G32" s="40">
        <v>47</v>
      </c>
      <c r="H32" s="39">
        <v>43</v>
      </c>
      <c r="I32" s="40">
        <v>51</v>
      </c>
      <c r="J32" s="39">
        <v>43</v>
      </c>
      <c r="K32" s="40">
        <v>42</v>
      </c>
      <c r="L32" s="39">
        <v>58</v>
      </c>
      <c r="M32" s="40">
        <v>66</v>
      </c>
      <c r="N32" s="39">
        <v>56</v>
      </c>
      <c r="O32" s="40">
        <v>58</v>
      </c>
      <c r="P32" s="39">
        <v>80</v>
      </c>
      <c r="Q32" s="40">
        <v>76</v>
      </c>
      <c r="R32" s="39">
        <v>102</v>
      </c>
    </row>
    <row r="33" spans="1:18" x14ac:dyDescent="0.25">
      <c r="A33" s="36" t="s">
        <v>184</v>
      </c>
      <c r="B33" s="39">
        <v>0</v>
      </c>
      <c r="C33" s="40">
        <v>1</v>
      </c>
      <c r="D33" s="39">
        <v>0</v>
      </c>
      <c r="E33" s="40">
        <v>1</v>
      </c>
      <c r="F33" s="39">
        <v>0</v>
      </c>
      <c r="G33" s="40">
        <v>1</v>
      </c>
      <c r="H33" s="39">
        <v>0</v>
      </c>
      <c r="I33" s="40">
        <v>0</v>
      </c>
      <c r="J33" s="39">
        <v>0</v>
      </c>
      <c r="K33" s="40">
        <v>0</v>
      </c>
      <c r="L33" s="39">
        <v>0</v>
      </c>
      <c r="M33" s="40">
        <v>0</v>
      </c>
      <c r="N33" s="39">
        <v>0</v>
      </c>
      <c r="O33" s="40">
        <v>0</v>
      </c>
      <c r="P33" s="39">
        <v>0</v>
      </c>
      <c r="Q33" s="40">
        <v>0</v>
      </c>
      <c r="R33" s="39">
        <v>0</v>
      </c>
    </row>
    <row r="34" spans="1:18" x14ac:dyDescent="0.25">
      <c r="A34" s="36" t="s">
        <v>185</v>
      </c>
      <c r="B34" s="39">
        <v>0</v>
      </c>
      <c r="C34" s="40">
        <v>0</v>
      </c>
      <c r="D34" s="39">
        <v>0</v>
      </c>
      <c r="E34" s="40">
        <v>0</v>
      </c>
      <c r="F34" s="39">
        <v>0</v>
      </c>
      <c r="G34" s="40">
        <v>0</v>
      </c>
      <c r="H34" s="39">
        <v>0</v>
      </c>
      <c r="I34" s="40">
        <v>1</v>
      </c>
      <c r="J34" s="39">
        <v>0</v>
      </c>
      <c r="K34" s="40">
        <v>1</v>
      </c>
      <c r="L34" s="39">
        <v>1</v>
      </c>
      <c r="M34" s="40">
        <v>2</v>
      </c>
      <c r="N34" s="39">
        <v>0</v>
      </c>
      <c r="O34" s="40">
        <v>0</v>
      </c>
      <c r="P34" s="39">
        <v>1</v>
      </c>
      <c r="Q34" s="40">
        <v>1</v>
      </c>
      <c r="R34" s="39">
        <v>1</v>
      </c>
    </row>
    <row r="35" spans="1:18" x14ac:dyDescent="0.25">
      <c r="A35" s="36" t="s">
        <v>186</v>
      </c>
      <c r="B35" s="39">
        <v>0</v>
      </c>
      <c r="C35" s="40">
        <v>0</v>
      </c>
      <c r="D35" s="39">
        <v>0</v>
      </c>
      <c r="E35" s="40">
        <v>0</v>
      </c>
      <c r="F35" s="39">
        <v>0</v>
      </c>
      <c r="G35" s="40">
        <v>3</v>
      </c>
      <c r="H35" s="39">
        <v>1</v>
      </c>
      <c r="I35" s="40">
        <v>3</v>
      </c>
      <c r="J35" s="39">
        <v>2</v>
      </c>
      <c r="K35" s="40">
        <v>3</v>
      </c>
      <c r="L35" s="39">
        <v>0</v>
      </c>
      <c r="M35" s="40">
        <v>0</v>
      </c>
      <c r="N35" s="39">
        <v>0</v>
      </c>
      <c r="O35" s="40">
        <v>0</v>
      </c>
      <c r="P35" s="39">
        <v>0</v>
      </c>
      <c r="Q35" s="40">
        <v>1</v>
      </c>
      <c r="R35" s="39">
        <v>1</v>
      </c>
    </row>
    <row r="36" spans="1:18" x14ac:dyDescent="0.25">
      <c r="A36" s="36" t="s">
        <v>187</v>
      </c>
      <c r="B36" s="39">
        <v>3</v>
      </c>
      <c r="C36" s="40">
        <v>50</v>
      </c>
      <c r="D36" s="39">
        <v>26</v>
      </c>
      <c r="E36" s="40">
        <v>52</v>
      </c>
      <c r="F36" s="39">
        <v>26</v>
      </c>
      <c r="G36" s="40">
        <v>49</v>
      </c>
      <c r="H36" s="39">
        <v>27</v>
      </c>
      <c r="I36" s="40">
        <v>42</v>
      </c>
      <c r="J36" s="39">
        <v>19</v>
      </c>
      <c r="K36" s="40">
        <v>31</v>
      </c>
      <c r="L36" s="39">
        <v>13</v>
      </c>
      <c r="M36" s="40">
        <v>30</v>
      </c>
      <c r="N36" s="39">
        <v>19</v>
      </c>
      <c r="O36" s="40">
        <v>33</v>
      </c>
      <c r="P36" s="39">
        <v>14</v>
      </c>
      <c r="Q36" s="40">
        <v>31</v>
      </c>
      <c r="R36" s="39">
        <v>18</v>
      </c>
    </row>
    <row r="37" spans="1:18" x14ac:dyDescent="0.25">
      <c r="A37" s="68"/>
      <c r="B37" s="39"/>
      <c r="C37" s="40"/>
      <c r="D37" s="39"/>
      <c r="E37" s="40"/>
      <c r="F37" s="39"/>
      <c r="G37" s="40"/>
      <c r="H37" s="39"/>
      <c r="I37" s="40"/>
      <c r="J37" s="39"/>
      <c r="K37" s="40"/>
      <c r="L37" s="39"/>
      <c r="M37" s="40"/>
      <c r="N37" s="39"/>
      <c r="O37" s="40"/>
      <c r="P37" s="39"/>
      <c r="Q37" s="40"/>
      <c r="R37" s="39"/>
    </row>
    <row r="38" spans="1:18" x14ac:dyDescent="0.25">
      <c r="A38" s="35" t="s">
        <v>32</v>
      </c>
      <c r="B38" s="37">
        <v>88</v>
      </c>
      <c r="C38" s="38">
        <v>87</v>
      </c>
      <c r="D38" s="37">
        <v>80</v>
      </c>
      <c r="E38" s="38">
        <v>78</v>
      </c>
      <c r="F38" s="37">
        <v>97</v>
      </c>
      <c r="G38" s="38">
        <v>93</v>
      </c>
      <c r="H38" s="37">
        <v>110</v>
      </c>
      <c r="I38" s="38">
        <v>110</v>
      </c>
      <c r="J38" s="37">
        <v>102</v>
      </c>
      <c r="K38" s="38">
        <v>94</v>
      </c>
      <c r="L38" s="37">
        <v>91</v>
      </c>
      <c r="M38" s="38">
        <v>86</v>
      </c>
      <c r="N38" s="37">
        <v>97</v>
      </c>
      <c r="O38" s="38">
        <v>100</v>
      </c>
      <c r="P38" s="37">
        <v>93</v>
      </c>
      <c r="Q38" s="38">
        <v>94</v>
      </c>
      <c r="R38" s="37">
        <v>91</v>
      </c>
    </row>
    <row r="39" spans="1:18" x14ac:dyDescent="0.25">
      <c r="A39" s="36" t="s">
        <v>188</v>
      </c>
      <c r="B39" s="39">
        <v>31</v>
      </c>
      <c r="C39" s="40">
        <v>12</v>
      </c>
      <c r="D39" s="39">
        <v>22</v>
      </c>
      <c r="E39" s="40">
        <v>14</v>
      </c>
      <c r="F39" s="39">
        <v>6</v>
      </c>
      <c r="G39" s="40">
        <v>3</v>
      </c>
      <c r="H39" s="39">
        <v>3</v>
      </c>
      <c r="I39" s="40">
        <v>1</v>
      </c>
      <c r="J39" s="39">
        <v>0</v>
      </c>
      <c r="K39" s="40">
        <v>0</v>
      </c>
      <c r="L39" s="39">
        <v>0</v>
      </c>
      <c r="M39" s="40">
        <v>0</v>
      </c>
      <c r="N39" s="39">
        <v>0</v>
      </c>
      <c r="O39" s="40">
        <v>0</v>
      </c>
      <c r="P39" s="39">
        <v>0</v>
      </c>
      <c r="Q39" s="40">
        <v>0</v>
      </c>
      <c r="R39" s="39">
        <v>0</v>
      </c>
    </row>
    <row r="40" spans="1:18" x14ac:dyDescent="0.25">
      <c r="A40" s="36" t="s">
        <v>189</v>
      </c>
      <c r="B40" s="39">
        <v>30</v>
      </c>
      <c r="C40" s="40">
        <v>43</v>
      </c>
      <c r="D40" s="39">
        <v>31</v>
      </c>
      <c r="E40" s="40">
        <v>38</v>
      </c>
      <c r="F40" s="39">
        <v>61</v>
      </c>
      <c r="G40" s="40">
        <v>66</v>
      </c>
      <c r="H40" s="39">
        <v>80</v>
      </c>
      <c r="I40" s="40">
        <v>76</v>
      </c>
      <c r="J40" s="39">
        <v>74</v>
      </c>
      <c r="K40" s="40">
        <v>74</v>
      </c>
      <c r="L40" s="39">
        <v>73</v>
      </c>
      <c r="M40" s="40">
        <v>71</v>
      </c>
      <c r="N40" s="39">
        <v>79</v>
      </c>
      <c r="O40" s="40">
        <v>82</v>
      </c>
      <c r="P40" s="39">
        <v>77</v>
      </c>
      <c r="Q40" s="40">
        <v>79</v>
      </c>
      <c r="R40" s="39">
        <v>61</v>
      </c>
    </row>
    <row r="41" spans="1:18" x14ac:dyDescent="0.25">
      <c r="A41" s="36" t="s">
        <v>190</v>
      </c>
      <c r="B41" s="39">
        <v>0</v>
      </c>
      <c r="C41" s="40">
        <v>0</v>
      </c>
      <c r="D41" s="39">
        <v>1</v>
      </c>
      <c r="E41" s="40">
        <v>1</v>
      </c>
      <c r="F41" s="39">
        <v>0</v>
      </c>
      <c r="G41" s="40">
        <v>0</v>
      </c>
      <c r="H41" s="39">
        <v>0</v>
      </c>
      <c r="I41" s="40">
        <v>0</v>
      </c>
      <c r="J41" s="39">
        <v>0</v>
      </c>
      <c r="K41" s="40">
        <v>0</v>
      </c>
      <c r="L41" s="39">
        <v>0</v>
      </c>
      <c r="M41" s="40">
        <v>0</v>
      </c>
      <c r="N41" s="39">
        <v>0</v>
      </c>
      <c r="O41" s="40">
        <v>0</v>
      </c>
      <c r="P41" s="39">
        <v>0</v>
      </c>
      <c r="Q41" s="40">
        <v>0</v>
      </c>
      <c r="R41" s="39">
        <v>0</v>
      </c>
    </row>
    <row r="42" spans="1:18" x14ac:dyDescent="0.25">
      <c r="A42" s="36" t="s">
        <v>380</v>
      </c>
      <c r="B42" s="39">
        <v>0</v>
      </c>
      <c r="C42" s="40">
        <v>0</v>
      </c>
      <c r="D42" s="39">
        <v>0</v>
      </c>
      <c r="E42" s="40">
        <v>0</v>
      </c>
      <c r="F42" s="39">
        <v>0</v>
      </c>
      <c r="G42" s="40">
        <v>0</v>
      </c>
      <c r="H42" s="39">
        <v>0</v>
      </c>
      <c r="I42" s="40">
        <v>0</v>
      </c>
      <c r="J42" s="39">
        <v>0</v>
      </c>
      <c r="K42" s="40">
        <v>0</v>
      </c>
      <c r="L42" s="39">
        <v>0</v>
      </c>
      <c r="M42" s="40">
        <v>0</v>
      </c>
      <c r="N42" s="39">
        <v>0</v>
      </c>
      <c r="O42" s="40">
        <v>0</v>
      </c>
      <c r="P42" s="39">
        <v>0</v>
      </c>
      <c r="Q42" s="40">
        <v>0</v>
      </c>
      <c r="R42" s="39">
        <v>5</v>
      </c>
    </row>
    <row r="43" spans="1:18" x14ac:dyDescent="0.25">
      <c r="A43" s="36" t="s">
        <v>381</v>
      </c>
      <c r="B43" s="39">
        <v>0</v>
      </c>
      <c r="C43" s="40">
        <v>0</v>
      </c>
      <c r="D43" s="39">
        <v>0</v>
      </c>
      <c r="E43" s="40">
        <v>0</v>
      </c>
      <c r="F43" s="39">
        <v>0</v>
      </c>
      <c r="G43" s="40">
        <v>0</v>
      </c>
      <c r="H43" s="39">
        <v>0</v>
      </c>
      <c r="I43" s="40">
        <v>0</v>
      </c>
      <c r="J43" s="39">
        <v>0</v>
      </c>
      <c r="K43" s="40">
        <v>0</v>
      </c>
      <c r="L43" s="39">
        <v>0</v>
      </c>
      <c r="M43" s="40">
        <v>0</v>
      </c>
      <c r="N43" s="39">
        <v>0</v>
      </c>
      <c r="O43" s="40">
        <v>0</v>
      </c>
      <c r="P43" s="39">
        <v>0</v>
      </c>
      <c r="Q43" s="40">
        <v>0</v>
      </c>
      <c r="R43" s="39">
        <v>8</v>
      </c>
    </row>
    <row r="44" spans="1:18" x14ac:dyDescent="0.25">
      <c r="A44" s="36" t="s">
        <v>191</v>
      </c>
      <c r="B44" s="39">
        <v>27</v>
      </c>
      <c r="C44" s="40">
        <v>32</v>
      </c>
      <c r="D44" s="39">
        <v>26</v>
      </c>
      <c r="E44" s="40">
        <v>25</v>
      </c>
      <c r="F44" s="39">
        <v>30</v>
      </c>
      <c r="G44" s="40">
        <v>24</v>
      </c>
      <c r="H44" s="39">
        <v>27</v>
      </c>
      <c r="I44" s="40">
        <v>33</v>
      </c>
      <c r="J44" s="39">
        <v>28</v>
      </c>
      <c r="K44" s="40">
        <v>20</v>
      </c>
      <c r="L44" s="39">
        <v>18</v>
      </c>
      <c r="M44" s="40">
        <v>15</v>
      </c>
      <c r="N44" s="39">
        <v>18</v>
      </c>
      <c r="O44" s="40">
        <v>18</v>
      </c>
      <c r="P44" s="39">
        <v>16</v>
      </c>
      <c r="Q44" s="40">
        <v>15</v>
      </c>
      <c r="R44" s="39">
        <v>15</v>
      </c>
    </row>
    <row r="45" spans="1:18" x14ac:dyDescent="0.25">
      <c r="A45"/>
      <c r="B45"/>
      <c r="C45"/>
      <c r="D45"/>
      <c r="E45"/>
      <c r="F45"/>
    </row>
    <row r="46" spans="1:18" x14ac:dyDescent="0.25">
      <c r="A46"/>
      <c r="B46"/>
      <c r="C46"/>
      <c r="D46"/>
      <c r="E46"/>
      <c r="F46"/>
    </row>
    <row r="47" spans="1:18" x14ac:dyDescent="0.25">
      <c r="A47"/>
      <c r="B47"/>
      <c r="C47"/>
      <c r="D47"/>
      <c r="E47"/>
      <c r="F47"/>
    </row>
    <row r="48" spans="1:18" x14ac:dyDescent="0.25">
      <c r="A48"/>
      <c r="B48"/>
      <c r="C48"/>
      <c r="D48"/>
      <c r="E48"/>
      <c r="F48"/>
    </row>
    <row r="49" spans="1:6" x14ac:dyDescent="0.25">
      <c r="A49"/>
      <c r="B49"/>
      <c r="C49"/>
      <c r="D49"/>
      <c r="E49"/>
      <c r="F49"/>
    </row>
    <row r="50" spans="1:6" x14ac:dyDescent="0.25">
      <c r="A50"/>
      <c r="B50"/>
      <c r="C50"/>
      <c r="D50"/>
      <c r="E50"/>
      <c r="F50"/>
    </row>
    <row r="51" spans="1:6" x14ac:dyDescent="0.25">
      <c r="A51"/>
      <c r="B51"/>
      <c r="C51"/>
      <c r="D51"/>
      <c r="E51"/>
      <c r="F51"/>
    </row>
    <row r="52" spans="1:6" x14ac:dyDescent="0.25">
      <c r="A52"/>
      <c r="B52"/>
      <c r="C52"/>
      <c r="D52"/>
      <c r="E52"/>
      <c r="F52"/>
    </row>
    <row r="53" spans="1:6" x14ac:dyDescent="0.25">
      <c r="A53"/>
      <c r="B53"/>
      <c r="C53"/>
      <c r="D53"/>
      <c r="E53"/>
      <c r="F53"/>
    </row>
    <row r="54" spans="1:6" x14ac:dyDescent="0.25">
      <c r="A54"/>
      <c r="B54"/>
      <c r="C54"/>
      <c r="D54"/>
      <c r="E54"/>
      <c r="F54"/>
    </row>
    <row r="55" spans="1:6" x14ac:dyDescent="0.25">
      <c r="A55"/>
      <c r="B55"/>
      <c r="C55"/>
      <c r="D55"/>
      <c r="E55"/>
      <c r="F55"/>
    </row>
    <row r="56" spans="1:6" x14ac:dyDescent="0.25">
      <c r="A56"/>
      <c r="B56"/>
      <c r="C56"/>
      <c r="D56"/>
      <c r="E56"/>
      <c r="F56"/>
    </row>
    <row r="57" spans="1:6" x14ac:dyDescent="0.25">
      <c r="A57"/>
      <c r="B57"/>
      <c r="C57"/>
      <c r="D57"/>
      <c r="E57"/>
      <c r="F57"/>
    </row>
    <row r="58" spans="1:6" x14ac:dyDescent="0.25">
      <c r="A58"/>
      <c r="B58"/>
      <c r="C58"/>
      <c r="D58"/>
      <c r="E58"/>
      <c r="F58"/>
    </row>
    <row r="59" spans="1:6" x14ac:dyDescent="0.25">
      <c r="A59"/>
      <c r="B59"/>
      <c r="C59"/>
      <c r="D59"/>
      <c r="E59"/>
      <c r="F59"/>
    </row>
    <row r="60" spans="1:6" x14ac:dyDescent="0.25">
      <c r="A60"/>
      <c r="B60"/>
      <c r="C60"/>
      <c r="D60"/>
      <c r="E60"/>
      <c r="F60"/>
    </row>
    <row r="61" spans="1:6" x14ac:dyDescent="0.25">
      <c r="A61"/>
      <c r="B61"/>
      <c r="C61"/>
      <c r="D61"/>
      <c r="E61"/>
      <c r="F61"/>
    </row>
    <row r="62" spans="1:6" x14ac:dyDescent="0.25">
      <c r="A62"/>
      <c r="B62"/>
      <c r="C62"/>
      <c r="D62"/>
      <c r="E62"/>
      <c r="F62"/>
    </row>
    <row r="63" spans="1:6" x14ac:dyDescent="0.25">
      <c r="A63"/>
      <c r="B63"/>
      <c r="C63"/>
      <c r="D63"/>
      <c r="E63"/>
      <c r="F63"/>
    </row>
    <row r="64" spans="1:6" x14ac:dyDescent="0.25">
      <c r="A64"/>
      <c r="B64"/>
      <c r="C64"/>
      <c r="D64"/>
      <c r="E64"/>
      <c r="F64"/>
    </row>
    <row r="65" spans="1:6" x14ac:dyDescent="0.25">
      <c r="A65"/>
      <c r="B65"/>
      <c r="C65"/>
      <c r="D65"/>
      <c r="E65"/>
      <c r="F65"/>
    </row>
    <row r="66" spans="1:6" x14ac:dyDescent="0.25">
      <c r="A66"/>
      <c r="B66"/>
      <c r="C66"/>
      <c r="D66"/>
      <c r="E66"/>
      <c r="F66"/>
    </row>
    <row r="67" spans="1:6" x14ac:dyDescent="0.25">
      <c r="A67"/>
      <c r="B67"/>
      <c r="C67"/>
      <c r="D67"/>
      <c r="E67"/>
      <c r="F67"/>
    </row>
    <row r="68" spans="1:6" x14ac:dyDescent="0.25">
      <c r="A68"/>
      <c r="B68"/>
      <c r="C68"/>
      <c r="D68"/>
      <c r="E68"/>
      <c r="F68"/>
    </row>
    <row r="69" spans="1:6" x14ac:dyDescent="0.25">
      <c r="A69"/>
      <c r="B69"/>
      <c r="C69"/>
      <c r="D69"/>
      <c r="E69"/>
      <c r="F69"/>
    </row>
    <row r="70" spans="1:6" x14ac:dyDescent="0.25">
      <c r="A70"/>
      <c r="B70"/>
      <c r="C70"/>
      <c r="D70"/>
      <c r="E70"/>
      <c r="F70"/>
    </row>
    <row r="71" spans="1:6" x14ac:dyDescent="0.25">
      <c r="A71"/>
      <c r="B71"/>
      <c r="C71"/>
      <c r="D71"/>
      <c r="E71"/>
      <c r="F71"/>
    </row>
    <row r="72" spans="1:6" x14ac:dyDescent="0.25">
      <c r="A72"/>
      <c r="B72"/>
      <c r="C72"/>
      <c r="D72"/>
      <c r="E72"/>
      <c r="F72"/>
    </row>
    <row r="73" spans="1:6" x14ac:dyDescent="0.25">
      <c r="A73"/>
      <c r="B73"/>
      <c r="C73"/>
      <c r="D73"/>
      <c r="E73"/>
      <c r="F73"/>
    </row>
    <row r="74" spans="1:6" x14ac:dyDescent="0.25">
      <c r="A74"/>
      <c r="B74"/>
      <c r="C74"/>
      <c r="D74"/>
      <c r="E74"/>
      <c r="F74"/>
    </row>
    <row r="75" spans="1:6" x14ac:dyDescent="0.25">
      <c r="A75"/>
      <c r="B75"/>
      <c r="C75"/>
      <c r="D75"/>
      <c r="E75"/>
      <c r="F75"/>
    </row>
    <row r="76" spans="1:6" x14ac:dyDescent="0.25">
      <c r="A76"/>
      <c r="B76"/>
      <c r="C76"/>
      <c r="D76"/>
      <c r="E76"/>
      <c r="F76"/>
    </row>
    <row r="77" spans="1:6" x14ac:dyDescent="0.25">
      <c r="A77"/>
      <c r="B77"/>
      <c r="C77"/>
      <c r="D77"/>
      <c r="E77"/>
      <c r="F77"/>
    </row>
    <row r="78" spans="1:6" x14ac:dyDescent="0.25">
      <c r="A78"/>
      <c r="B78"/>
      <c r="C78"/>
      <c r="D78"/>
      <c r="E78"/>
      <c r="F78"/>
    </row>
    <row r="79" spans="1:6" x14ac:dyDescent="0.25">
      <c r="A79"/>
      <c r="B79"/>
      <c r="C79"/>
      <c r="D79"/>
      <c r="E79"/>
      <c r="F79"/>
    </row>
    <row r="80" spans="1:6" x14ac:dyDescent="0.25">
      <c r="A80"/>
      <c r="B80"/>
      <c r="C80"/>
      <c r="D80"/>
      <c r="E80"/>
      <c r="F80"/>
    </row>
    <row r="81" spans="1:6" x14ac:dyDescent="0.25">
      <c r="A81"/>
      <c r="B81"/>
      <c r="C81"/>
      <c r="D81"/>
      <c r="E81"/>
      <c r="F81"/>
    </row>
    <row r="82" spans="1:6" x14ac:dyDescent="0.25">
      <c r="A82"/>
      <c r="B82"/>
      <c r="C82"/>
      <c r="D82"/>
      <c r="E82"/>
      <c r="F82"/>
    </row>
    <row r="83" spans="1:6" x14ac:dyDescent="0.25">
      <c r="A83"/>
      <c r="B83"/>
      <c r="C83"/>
      <c r="D83"/>
      <c r="E83"/>
      <c r="F83"/>
    </row>
    <row r="84" spans="1:6" x14ac:dyDescent="0.25">
      <c r="A84"/>
      <c r="B84"/>
      <c r="C84"/>
      <c r="D84"/>
      <c r="E84"/>
      <c r="F84"/>
    </row>
    <row r="85" spans="1:6" x14ac:dyDescent="0.25">
      <c r="A85"/>
      <c r="B85"/>
      <c r="C85"/>
      <c r="D85"/>
      <c r="E85"/>
      <c r="F85"/>
    </row>
    <row r="86" spans="1:6" x14ac:dyDescent="0.25">
      <c r="A86"/>
      <c r="B86"/>
      <c r="C86"/>
      <c r="D86"/>
      <c r="E86"/>
      <c r="F86"/>
    </row>
    <row r="87" spans="1:6" x14ac:dyDescent="0.25">
      <c r="A87"/>
      <c r="B87"/>
      <c r="C87"/>
      <c r="D87"/>
      <c r="E87"/>
      <c r="F87"/>
    </row>
    <row r="88" spans="1:6" x14ac:dyDescent="0.25">
      <c r="A88"/>
      <c r="B88"/>
      <c r="C88"/>
      <c r="D88"/>
      <c r="E88"/>
      <c r="F88"/>
    </row>
    <row r="89" spans="1:6" x14ac:dyDescent="0.25">
      <c r="A89"/>
      <c r="B89"/>
      <c r="C89"/>
      <c r="D89"/>
      <c r="E89"/>
      <c r="F89"/>
    </row>
    <row r="90" spans="1:6" x14ac:dyDescent="0.25">
      <c r="A90"/>
      <c r="B90"/>
      <c r="C90"/>
      <c r="D90"/>
      <c r="E90"/>
      <c r="F90"/>
    </row>
    <row r="91" spans="1:6" x14ac:dyDescent="0.25">
      <c r="A91"/>
      <c r="B91"/>
      <c r="C91"/>
      <c r="D91"/>
      <c r="E91"/>
      <c r="F91"/>
    </row>
    <row r="92" spans="1:6" x14ac:dyDescent="0.25">
      <c r="A92"/>
      <c r="B92"/>
      <c r="C92"/>
      <c r="D92"/>
      <c r="E92"/>
      <c r="F92"/>
    </row>
    <row r="93" spans="1:6" x14ac:dyDescent="0.25">
      <c r="A93"/>
      <c r="B93"/>
      <c r="C93"/>
      <c r="D93"/>
      <c r="E93"/>
      <c r="F93"/>
    </row>
    <row r="94" spans="1:6" x14ac:dyDescent="0.25">
      <c r="A94"/>
      <c r="B94"/>
      <c r="C94"/>
      <c r="D94"/>
      <c r="E94"/>
      <c r="F94"/>
    </row>
    <row r="95" spans="1:6" x14ac:dyDescent="0.25">
      <c r="A95"/>
      <c r="B95"/>
      <c r="C95"/>
      <c r="D95"/>
      <c r="E95"/>
      <c r="F95"/>
    </row>
    <row r="96" spans="1:6" x14ac:dyDescent="0.25">
      <c r="A96"/>
      <c r="B96"/>
      <c r="C96"/>
      <c r="D96"/>
      <c r="E96"/>
      <c r="F96"/>
    </row>
    <row r="97" spans="1:6" x14ac:dyDescent="0.25">
      <c r="A97"/>
      <c r="B97"/>
      <c r="C97"/>
      <c r="D97"/>
      <c r="E97"/>
      <c r="F97"/>
    </row>
    <row r="98" spans="1:6" x14ac:dyDescent="0.25">
      <c r="A98"/>
      <c r="B98"/>
      <c r="C98"/>
      <c r="D98"/>
      <c r="E98"/>
      <c r="F98"/>
    </row>
    <row r="99" spans="1:6" x14ac:dyDescent="0.25">
      <c r="A99"/>
      <c r="B99"/>
      <c r="C99"/>
      <c r="D99"/>
      <c r="E99"/>
      <c r="F99"/>
    </row>
    <row r="100" spans="1:6" x14ac:dyDescent="0.25">
      <c r="A100"/>
      <c r="B100"/>
      <c r="C100"/>
      <c r="D100"/>
      <c r="E100"/>
      <c r="F100"/>
    </row>
    <row r="101" spans="1:6" x14ac:dyDescent="0.25">
      <c r="A101"/>
      <c r="B101"/>
      <c r="C101"/>
      <c r="D101"/>
      <c r="E101"/>
      <c r="F101"/>
    </row>
    <row r="102" spans="1:6" x14ac:dyDescent="0.25">
      <c r="A102"/>
      <c r="B102"/>
      <c r="C102"/>
      <c r="D102"/>
      <c r="E102"/>
      <c r="F102"/>
    </row>
    <row r="103" spans="1:6" x14ac:dyDescent="0.25">
      <c r="A103"/>
      <c r="B103"/>
      <c r="C103"/>
      <c r="D103"/>
      <c r="E103"/>
      <c r="F103"/>
    </row>
    <row r="104" spans="1:6" x14ac:dyDescent="0.25">
      <c r="A104"/>
      <c r="B104"/>
      <c r="C104"/>
      <c r="D104"/>
      <c r="E104"/>
      <c r="F104"/>
    </row>
    <row r="105" spans="1:6" x14ac:dyDescent="0.25">
      <c r="A105"/>
      <c r="B105"/>
      <c r="C105"/>
      <c r="D105"/>
      <c r="E105"/>
      <c r="F105"/>
    </row>
    <row r="106" spans="1:6" x14ac:dyDescent="0.25">
      <c r="A106"/>
      <c r="B106"/>
      <c r="C106"/>
      <c r="D106"/>
      <c r="E106"/>
      <c r="F106"/>
    </row>
    <row r="107" spans="1:6" x14ac:dyDescent="0.25">
      <c r="A107"/>
      <c r="B107"/>
      <c r="C107"/>
      <c r="D107"/>
      <c r="E107"/>
      <c r="F107"/>
    </row>
    <row r="108" spans="1:6" x14ac:dyDescent="0.25">
      <c r="A108"/>
      <c r="B108"/>
      <c r="C108"/>
      <c r="D108"/>
      <c r="E108"/>
      <c r="F108"/>
    </row>
    <row r="109" spans="1:6" x14ac:dyDescent="0.25">
      <c r="A109"/>
      <c r="B109"/>
      <c r="C109"/>
      <c r="D109"/>
      <c r="E109"/>
      <c r="F109"/>
    </row>
    <row r="110" spans="1:6" x14ac:dyDescent="0.25">
      <c r="A110"/>
      <c r="B110"/>
      <c r="C110"/>
      <c r="D110"/>
      <c r="E110"/>
      <c r="F110"/>
    </row>
    <row r="111" spans="1:6" x14ac:dyDescent="0.25">
      <c r="A111"/>
      <c r="B111"/>
      <c r="C111"/>
      <c r="D111"/>
      <c r="E111"/>
      <c r="F111"/>
    </row>
    <row r="112" spans="1:6" x14ac:dyDescent="0.25">
      <c r="A112"/>
      <c r="B112"/>
      <c r="C112"/>
      <c r="D112"/>
      <c r="E112"/>
      <c r="F112"/>
    </row>
    <row r="113" spans="1:6" x14ac:dyDescent="0.25">
      <c r="A113"/>
      <c r="B113"/>
      <c r="C113"/>
      <c r="D113"/>
      <c r="E113"/>
      <c r="F113"/>
    </row>
    <row r="114" spans="1:6" x14ac:dyDescent="0.25">
      <c r="A114"/>
      <c r="B114"/>
      <c r="C114"/>
      <c r="D114"/>
      <c r="E114"/>
      <c r="F114"/>
    </row>
    <row r="115" spans="1:6" x14ac:dyDescent="0.25">
      <c r="A115" s="26"/>
      <c r="B115" s="26"/>
      <c r="C115" s="26"/>
      <c r="D115" s="26"/>
      <c r="E115" s="26"/>
      <c r="F115" s="26"/>
    </row>
    <row r="116" spans="1:6" x14ac:dyDescent="0.25">
      <c r="A116" s="26"/>
      <c r="B116" s="26"/>
      <c r="C116" s="26"/>
      <c r="D116" s="26"/>
      <c r="E116" s="26"/>
      <c r="F116" s="26"/>
    </row>
    <row r="117" spans="1:6" x14ac:dyDescent="0.25">
      <c r="A117" s="26"/>
      <c r="B117" s="26"/>
      <c r="C117" s="26"/>
      <c r="D117" s="26"/>
      <c r="E117" s="26"/>
      <c r="F117" s="26"/>
    </row>
    <row r="118" spans="1:6" x14ac:dyDescent="0.25">
      <c r="A118" s="26"/>
      <c r="B118" s="26"/>
      <c r="C118" s="26"/>
      <c r="D118" s="26"/>
      <c r="E118" s="26"/>
      <c r="F118" s="26"/>
    </row>
    <row r="119" spans="1:6" x14ac:dyDescent="0.25">
      <c r="A119" s="26"/>
      <c r="B119" s="26"/>
      <c r="C119" s="26"/>
      <c r="D119" s="26"/>
      <c r="E119" s="26"/>
      <c r="F119" s="26"/>
    </row>
    <row r="120" spans="1:6" x14ac:dyDescent="0.25">
      <c r="A120" s="26"/>
      <c r="B120" s="26"/>
      <c r="C120" s="26"/>
      <c r="D120" s="26"/>
      <c r="E120" s="26"/>
      <c r="F120" s="26"/>
    </row>
    <row r="121" spans="1:6" x14ac:dyDescent="0.25">
      <c r="A121" s="26"/>
      <c r="B121" s="26"/>
      <c r="C121" s="26"/>
      <c r="D121" s="26"/>
      <c r="E121" s="26"/>
      <c r="F121" s="26"/>
    </row>
    <row r="122" spans="1:6" x14ac:dyDescent="0.25">
      <c r="A122" s="26"/>
      <c r="B122" s="26"/>
      <c r="C122" s="26"/>
      <c r="D122" s="26"/>
      <c r="E122" s="26"/>
      <c r="F122" s="26"/>
    </row>
    <row r="123" spans="1:6" x14ac:dyDescent="0.25">
      <c r="A123" s="26"/>
      <c r="B123" s="26"/>
      <c r="C123" s="26"/>
      <c r="D123" s="26"/>
      <c r="E123" s="26"/>
      <c r="F123" s="26"/>
    </row>
    <row r="124" spans="1:6" x14ac:dyDescent="0.25">
      <c r="A124" s="26"/>
      <c r="B124" s="26"/>
      <c r="C124" s="26"/>
      <c r="D124" s="26"/>
      <c r="E124" s="26"/>
      <c r="F124" s="26"/>
    </row>
    <row r="125" spans="1:6" x14ac:dyDescent="0.25">
      <c r="A125" s="26"/>
      <c r="B125" s="26"/>
      <c r="C125" s="26"/>
      <c r="D125" s="26"/>
      <c r="E125" s="26"/>
      <c r="F125" s="26"/>
    </row>
    <row r="126" spans="1:6" x14ac:dyDescent="0.25">
      <c r="A126" s="26"/>
      <c r="B126" s="26"/>
      <c r="C126" s="26"/>
      <c r="D126" s="26"/>
      <c r="E126" s="26"/>
      <c r="F126" s="26"/>
    </row>
    <row r="127" spans="1:6" x14ac:dyDescent="0.25">
      <c r="A127" s="26"/>
      <c r="B127" s="26"/>
      <c r="C127" s="26"/>
      <c r="D127" s="26"/>
      <c r="E127" s="26"/>
      <c r="F127" s="26"/>
    </row>
    <row r="128" spans="1:6" x14ac:dyDescent="0.25">
      <c r="A128" s="26"/>
      <c r="B128" s="26"/>
      <c r="C128" s="26"/>
      <c r="D128" s="26"/>
      <c r="E128" s="26"/>
      <c r="F128" s="26"/>
    </row>
    <row r="129" spans="1:6" x14ac:dyDescent="0.25">
      <c r="A129" s="26"/>
      <c r="B129" s="26"/>
      <c r="C129" s="26"/>
      <c r="D129" s="26"/>
      <c r="E129" s="26"/>
      <c r="F129" s="26"/>
    </row>
  </sheetData>
  <phoneticPr fontId="16" type="noConversion"/>
  <pageMargins left="0.7" right="0.7" top="1" bottom="0.75" header="0.3" footer="0.3"/>
  <pageSetup fitToHeight="0" orientation="landscape" r:id="rId1"/>
  <headerFooter>
    <oddHeader>&amp;C&amp;"-,Bold"Table 1.1 - 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24"/>
  <sheetViews>
    <sheetView workbookViewId="0">
      <selection activeCell="R1" sqref="R1:R1048576"/>
    </sheetView>
  </sheetViews>
  <sheetFormatPr defaultRowHeight="15" x14ac:dyDescent="0.25"/>
  <cols>
    <col min="1" max="1" width="40.42578125" customWidth="1"/>
    <col min="2" max="17" width="6.7109375" customWidth="1"/>
    <col min="18" max="18" width="6.42578125" customWidth="1"/>
  </cols>
  <sheetData>
    <row r="1" spans="1:18" ht="19.5" customHeight="1" thickBot="1" x14ac:dyDescent="0.3">
      <c r="A1" s="63" t="s">
        <v>192</v>
      </c>
      <c r="B1" s="63"/>
      <c r="C1" s="63"/>
      <c r="D1" s="63"/>
      <c r="E1" s="63"/>
      <c r="F1" s="63"/>
    </row>
    <row r="2" spans="1:18" ht="15.75" thickBot="1" x14ac:dyDescent="0.3">
      <c r="A2" s="49"/>
      <c r="B2" s="48" t="s">
        <v>14</v>
      </c>
      <c r="C2" s="48" t="s">
        <v>15</v>
      </c>
      <c r="D2" s="48" t="s">
        <v>16</v>
      </c>
      <c r="E2" s="48" t="s">
        <v>17</v>
      </c>
      <c r="F2" s="48" t="s">
        <v>18</v>
      </c>
      <c r="G2" s="48" t="s">
        <v>19</v>
      </c>
      <c r="H2" s="48" t="s">
        <v>20</v>
      </c>
      <c r="I2" s="48" t="s">
        <v>21</v>
      </c>
      <c r="J2" s="48" t="s">
        <v>22</v>
      </c>
      <c r="K2" s="48" t="s">
        <v>23</v>
      </c>
      <c r="L2" s="48" t="s">
        <v>24</v>
      </c>
      <c r="M2" s="48" t="s">
        <v>26</v>
      </c>
      <c r="N2" s="48" t="s">
        <v>25</v>
      </c>
      <c r="O2" s="65" t="s">
        <v>351</v>
      </c>
      <c r="P2" s="65" t="s">
        <v>354</v>
      </c>
      <c r="Q2" s="65" t="s">
        <v>368</v>
      </c>
      <c r="R2" s="65" t="s">
        <v>379</v>
      </c>
    </row>
    <row r="3" spans="1:18" x14ac:dyDescent="0.25">
      <c r="A3" s="9" t="s">
        <v>193</v>
      </c>
      <c r="B3" s="12">
        <f t="shared" ref="B3:D3" si="0">B4+B8</f>
        <v>1320</v>
      </c>
      <c r="C3" s="12">
        <f t="shared" si="0"/>
        <v>1304</v>
      </c>
      <c r="D3" s="12">
        <f t="shared" si="0"/>
        <v>1283</v>
      </c>
      <c r="E3" s="12">
        <f t="shared" ref="E3:F3" si="1">E4+E8</f>
        <v>1174</v>
      </c>
      <c r="F3" s="12">
        <f t="shared" si="1"/>
        <v>1221</v>
      </c>
      <c r="G3" s="12">
        <f t="shared" ref="G3:H3" si="2">G4+G8</f>
        <v>1224</v>
      </c>
      <c r="H3" s="12">
        <f t="shared" si="2"/>
        <v>1245</v>
      </c>
      <c r="I3" s="12">
        <f t="shared" ref="I3:J3" si="3">I4+I8</f>
        <v>1260</v>
      </c>
      <c r="J3" s="12">
        <f t="shared" si="3"/>
        <v>1295</v>
      </c>
      <c r="K3" s="12">
        <f t="shared" ref="K3:M3" si="4">K4+K8</f>
        <v>1237</v>
      </c>
      <c r="L3" s="12">
        <f t="shared" si="4"/>
        <v>1185</v>
      </c>
      <c r="M3" s="12">
        <f t="shared" si="4"/>
        <v>1153</v>
      </c>
      <c r="N3" s="12">
        <f t="shared" ref="N3:O3" si="5">N4+N8</f>
        <v>1024</v>
      </c>
      <c r="O3" s="12">
        <f t="shared" si="5"/>
        <v>1092</v>
      </c>
      <c r="P3" s="12">
        <f t="shared" ref="P3:R3" si="6">P4+P8</f>
        <v>1232</v>
      </c>
      <c r="Q3" s="12">
        <f t="shared" si="6"/>
        <v>1160</v>
      </c>
      <c r="R3" s="12">
        <f t="shared" si="6"/>
        <v>1235</v>
      </c>
    </row>
    <row r="4" spans="1:18" x14ac:dyDescent="0.25">
      <c r="A4" s="24" t="s">
        <v>194</v>
      </c>
      <c r="B4" s="27">
        <f t="shared" ref="B4:D4" si="7">SUM(B5:B6)</f>
        <v>1202</v>
      </c>
      <c r="C4" s="27">
        <f t="shared" si="7"/>
        <v>1182</v>
      </c>
      <c r="D4" s="27">
        <f t="shared" si="7"/>
        <v>1166</v>
      </c>
      <c r="E4" s="27">
        <f t="shared" ref="E4:F4" si="8">SUM(E5:E6)</f>
        <v>1049</v>
      </c>
      <c r="F4" s="27">
        <f t="shared" si="8"/>
        <v>1104</v>
      </c>
      <c r="G4" s="27">
        <f t="shared" ref="G4:H4" si="9">SUM(G5:G6)</f>
        <v>1104</v>
      </c>
      <c r="H4" s="27">
        <f t="shared" si="9"/>
        <v>1123</v>
      </c>
      <c r="I4" s="27">
        <f t="shared" ref="I4:J4" si="10">SUM(I5:I6)</f>
        <v>1121</v>
      </c>
      <c r="J4" s="27">
        <f t="shared" si="10"/>
        <v>1151</v>
      </c>
      <c r="K4" s="27">
        <f t="shared" ref="K4:M4" si="11">SUM(K5:K6)</f>
        <v>1107</v>
      </c>
      <c r="L4" s="27">
        <f t="shared" si="11"/>
        <v>1047</v>
      </c>
      <c r="M4" s="27">
        <f t="shared" si="11"/>
        <v>1006</v>
      </c>
      <c r="N4" s="27">
        <f t="shared" ref="N4:O4" si="12">SUM(N5:N6)</f>
        <v>903</v>
      </c>
      <c r="O4" s="27">
        <f t="shared" si="12"/>
        <v>955</v>
      </c>
      <c r="P4" s="27">
        <f t="shared" ref="P4:R4" si="13">SUM(P5:P6)</f>
        <v>1114</v>
      </c>
      <c r="Q4" s="27">
        <f t="shared" si="13"/>
        <v>1049</v>
      </c>
      <c r="R4" s="27">
        <f t="shared" si="13"/>
        <v>1117</v>
      </c>
    </row>
    <row r="5" spans="1:18" x14ac:dyDescent="0.25">
      <c r="A5" s="22" t="s">
        <v>30</v>
      </c>
      <c r="B5" s="15">
        <v>998</v>
      </c>
      <c r="C5" s="15">
        <v>998</v>
      </c>
      <c r="D5" s="15">
        <v>1029</v>
      </c>
      <c r="E5" s="15">
        <v>937</v>
      </c>
      <c r="F5" s="15">
        <v>1020</v>
      </c>
      <c r="G5" s="15">
        <v>1037</v>
      </c>
      <c r="H5" s="15">
        <v>1063</v>
      </c>
      <c r="I5" s="15">
        <v>1052</v>
      </c>
      <c r="J5" s="51">
        <v>1079</v>
      </c>
      <c r="K5" s="51">
        <v>1021</v>
      </c>
      <c r="L5" s="8">
        <v>971</v>
      </c>
      <c r="M5" s="66">
        <v>926</v>
      </c>
      <c r="N5" s="69">
        <v>831</v>
      </c>
      <c r="O5" s="69">
        <v>860</v>
      </c>
      <c r="P5" s="70">
        <v>997</v>
      </c>
      <c r="Q5" s="70">
        <v>937</v>
      </c>
      <c r="R5" s="84">
        <v>1016</v>
      </c>
    </row>
    <row r="6" spans="1:18" x14ac:dyDescent="0.25">
      <c r="A6" s="22" t="s">
        <v>32</v>
      </c>
      <c r="B6" s="15">
        <v>204</v>
      </c>
      <c r="C6" s="15">
        <v>184</v>
      </c>
      <c r="D6" s="15">
        <v>137</v>
      </c>
      <c r="E6" s="15">
        <v>112</v>
      </c>
      <c r="F6" s="15">
        <v>84</v>
      </c>
      <c r="G6" s="15">
        <v>67</v>
      </c>
      <c r="H6" s="15">
        <v>60</v>
      </c>
      <c r="I6" s="15">
        <v>69</v>
      </c>
      <c r="J6" s="51">
        <v>72</v>
      </c>
      <c r="K6" s="51">
        <v>86</v>
      </c>
      <c r="L6" s="8">
        <v>76</v>
      </c>
      <c r="M6" s="66">
        <v>80</v>
      </c>
      <c r="N6" s="69">
        <v>72</v>
      </c>
      <c r="O6" s="69">
        <v>95</v>
      </c>
      <c r="P6" s="70">
        <v>117</v>
      </c>
      <c r="Q6" s="70">
        <v>112</v>
      </c>
      <c r="R6" s="84">
        <v>101</v>
      </c>
    </row>
    <row r="7" spans="1:18" x14ac:dyDescent="0.25">
      <c r="A7" s="8"/>
      <c r="B7" s="8"/>
      <c r="C7" s="8"/>
      <c r="D7" s="8"/>
    </row>
    <row r="8" spans="1:18" x14ac:dyDescent="0.25">
      <c r="A8" s="24" t="s">
        <v>195</v>
      </c>
      <c r="B8" s="27">
        <f t="shared" ref="B8:I8" si="14">SUM(B9:B10)</f>
        <v>118</v>
      </c>
      <c r="C8" s="27">
        <f t="shared" si="14"/>
        <v>122</v>
      </c>
      <c r="D8" s="27">
        <f t="shared" si="14"/>
        <v>117</v>
      </c>
      <c r="E8" s="27">
        <f t="shared" si="14"/>
        <v>125</v>
      </c>
      <c r="F8" s="27">
        <f t="shared" si="14"/>
        <v>117</v>
      </c>
      <c r="G8" s="27">
        <f t="shared" si="14"/>
        <v>120</v>
      </c>
      <c r="H8" s="27">
        <f t="shared" si="14"/>
        <v>122</v>
      </c>
      <c r="I8" s="27">
        <f t="shared" si="14"/>
        <v>139</v>
      </c>
      <c r="J8" s="27">
        <f t="shared" ref="J8:R8" si="15">SUM(J9:J10)</f>
        <v>144</v>
      </c>
      <c r="K8" s="27">
        <f t="shared" si="15"/>
        <v>130</v>
      </c>
      <c r="L8" s="27">
        <f t="shared" si="15"/>
        <v>138</v>
      </c>
      <c r="M8" s="27">
        <f t="shared" si="15"/>
        <v>147</v>
      </c>
      <c r="N8" s="27">
        <f t="shared" si="15"/>
        <v>121</v>
      </c>
      <c r="O8" s="27">
        <f t="shared" si="15"/>
        <v>137</v>
      </c>
      <c r="P8" s="27">
        <f t="shared" si="15"/>
        <v>118</v>
      </c>
      <c r="Q8" s="27">
        <f t="shared" si="15"/>
        <v>111</v>
      </c>
      <c r="R8" s="27">
        <f t="shared" si="15"/>
        <v>118</v>
      </c>
    </row>
    <row r="9" spans="1:18" x14ac:dyDescent="0.25">
      <c r="A9" s="22" t="s">
        <v>196</v>
      </c>
      <c r="B9" s="15">
        <v>99</v>
      </c>
      <c r="C9" s="15">
        <v>106</v>
      </c>
      <c r="D9" s="15">
        <v>106</v>
      </c>
      <c r="E9" s="15">
        <v>109</v>
      </c>
      <c r="F9" s="15">
        <v>102</v>
      </c>
      <c r="G9" s="15">
        <v>102</v>
      </c>
      <c r="H9" s="15">
        <v>98</v>
      </c>
      <c r="I9" s="15">
        <v>115</v>
      </c>
      <c r="J9" s="51">
        <v>123</v>
      </c>
      <c r="K9" s="51">
        <v>108</v>
      </c>
      <c r="L9" s="8">
        <v>118</v>
      </c>
      <c r="M9" s="66">
        <v>121</v>
      </c>
      <c r="N9" s="69">
        <v>98</v>
      </c>
      <c r="O9" s="69">
        <v>108</v>
      </c>
      <c r="P9" s="70">
        <v>98</v>
      </c>
      <c r="Q9" s="70">
        <v>84</v>
      </c>
      <c r="R9" s="84">
        <v>85</v>
      </c>
    </row>
    <row r="10" spans="1:18" x14ac:dyDescent="0.25">
      <c r="A10" s="24" t="s">
        <v>197</v>
      </c>
      <c r="B10" s="25">
        <v>19</v>
      </c>
      <c r="C10" s="25">
        <v>16</v>
      </c>
      <c r="D10" s="25">
        <v>11</v>
      </c>
      <c r="E10" s="25">
        <v>16</v>
      </c>
      <c r="F10" s="25">
        <v>15</v>
      </c>
      <c r="G10" s="25">
        <v>18</v>
      </c>
      <c r="H10" s="25">
        <v>24</v>
      </c>
      <c r="I10" s="25">
        <v>24</v>
      </c>
      <c r="J10" s="51">
        <v>21</v>
      </c>
      <c r="K10" s="51">
        <v>22</v>
      </c>
      <c r="L10" s="8">
        <v>20</v>
      </c>
      <c r="M10" s="66">
        <v>26</v>
      </c>
      <c r="N10" s="69">
        <v>23</v>
      </c>
      <c r="O10" s="69">
        <v>29</v>
      </c>
      <c r="P10" s="71">
        <v>20</v>
      </c>
      <c r="Q10" s="71">
        <v>27</v>
      </c>
      <c r="R10" s="84">
        <v>33</v>
      </c>
    </row>
    <row r="11" spans="1:18" x14ac:dyDescent="0.25">
      <c r="A11" s="23"/>
      <c r="B11" s="8"/>
      <c r="C11" s="8"/>
      <c r="D11" s="8"/>
      <c r="E11" s="8"/>
      <c r="F11" s="8"/>
      <c r="G11" s="3"/>
      <c r="H11" s="3"/>
      <c r="I11" s="3"/>
      <c r="J11" s="3"/>
      <c r="K11" s="3"/>
    </row>
    <row r="12" spans="1:18" x14ac:dyDescent="0.25">
      <c r="A12" s="19" t="s">
        <v>36</v>
      </c>
      <c r="B12" s="8"/>
      <c r="C12" s="8"/>
      <c r="D12" s="8"/>
      <c r="E12" s="8"/>
      <c r="F12" s="8"/>
    </row>
    <row r="13" spans="1:18" x14ac:dyDescent="0.25">
      <c r="A13" s="19" t="s">
        <v>37</v>
      </c>
      <c r="B13" s="8"/>
      <c r="C13" s="8"/>
      <c r="D13" s="8"/>
      <c r="E13" s="8"/>
      <c r="F13" s="8"/>
    </row>
    <row r="14" spans="1:18" x14ac:dyDescent="0.25">
      <c r="A14" s="64" t="s">
        <v>38</v>
      </c>
      <c r="B14" s="8"/>
      <c r="C14" s="8"/>
      <c r="D14" s="8"/>
      <c r="E14" s="8"/>
      <c r="F14" s="8"/>
    </row>
    <row r="15" spans="1:18" ht="15.75" thickBot="1" x14ac:dyDescent="0.3">
      <c r="A15" s="8"/>
      <c r="B15" s="8"/>
      <c r="C15" s="8"/>
      <c r="D15" s="8"/>
      <c r="E15" s="8"/>
      <c r="F15" s="8"/>
    </row>
    <row r="16" spans="1:18" ht="15.75" thickBot="1" x14ac:dyDescent="0.3">
      <c r="A16" s="47" t="s">
        <v>39</v>
      </c>
      <c r="B16" s="48" t="s">
        <v>14</v>
      </c>
      <c r="C16" s="48" t="s">
        <v>15</v>
      </c>
      <c r="D16" s="48" t="s">
        <v>16</v>
      </c>
      <c r="E16" s="48" t="s">
        <v>17</v>
      </c>
      <c r="F16" s="48" t="s">
        <v>18</v>
      </c>
      <c r="G16" s="82" t="s">
        <v>19</v>
      </c>
      <c r="H16" s="82" t="s">
        <v>20</v>
      </c>
      <c r="I16" s="82" t="s">
        <v>21</v>
      </c>
      <c r="J16" s="48" t="s">
        <v>22</v>
      </c>
      <c r="K16" s="82" t="s">
        <v>23</v>
      </c>
      <c r="L16" s="82" t="s">
        <v>24</v>
      </c>
      <c r="M16" s="82" t="s">
        <v>353</v>
      </c>
      <c r="N16" s="82" t="s">
        <v>25</v>
      </c>
      <c r="O16" s="82" t="s">
        <v>351</v>
      </c>
      <c r="P16" s="82" t="s">
        <v>354</v>
      </c>
      <c r="Q16" s="82" t="s">
        <v>368</v>
      </c>
      <c r="R16" s="65" t="s">
        <v>379</v>
      </c>
    </row>
    <row r="17" spans="1:18" x14ac:dyDescent="0.25">
      <c r="A17" s="34" t="s">
        <v>198</v>
      </c>
      <c r="B17" s="44"/>
      <c r="C17" s="42"/>
      <c r="D17" s="44"/>
      <c r="E17" s="42"/>
      <c r="F17" s="44"/>
      <c r="G17" s="42"/>
      <c r="H17" s="44"/>
      <c r="I17" s="42"/>
      <c r="J17" s="44"/>
      <c r="K17" s="42"/>
      <c r="L17" s="44"/>
      <c r="M17" s="42"/>
      <c r="N17" s="44"/>
      <c r="O17" s="42"/>
      <c r="P17" s="44"/>
      <c r="Q17" s="42"/>
      <c r="R17" s="44"/>
    </row>
    <row r="18" spans="1:18" x14ac:dyDescent="0.25">
      <c r="A18" s="35" t="s">
        <v>30</v>
      </c>
      <c r="B18" s="37"/>
      <c r="C18" s="38"/>
      <c r="D18" s="37"/>
      <c r="E18" s="38"/>
      <c r="F18" s="37"/>
      <c r="G18" s="38"/>
      <c r="H18" s="37"/>
      <c r="I18" s="38"/>
      <c r="J18" s="37"/>
      <c r="K18" s="38"/>
      <c r="L18" s="37"/>
      <c r="M18" s="38"/>
      <c r="N18" s="37"/>
      <c r="O18" s="38"/>
      <c r="P18" s="37"/>
      <c r="Q18" s="38"/>
      <c r="R18" s="37"/>
    </row>
    <row r="19" spans="1:18" x14ac:dyDescent="0.25">
      <c r="A19" s="36" t="s">
        <v>199</v>
      </c>
      <c r="B19" s="37">
        <v>41</v>
      </c>
      <c r="C19" s="38">
        <v>46</v>
      </c>
      <c r="D19" s="37">
        <v>50</v>
      </c>
      <c r="E19" s="38">
        <v>54</v>
      </c>
      <c r="F19" s="37">
        <v>48</v>
      </c>
      <c r="G19" s="38">
        <v>44</v>
      </c>
      <c r="H19" s="37">
        <v>32</v>
      </c>
      <c r="I19" s="38">
        <v>34</v>
      </c>
      <c r="J19" s="37">
        <v>27</v>
      </c>
      <c r="K19" s="38">
        <v>25</v>
      </c>
      <c r="L19" s="37">
        <v>24</v>
      </c>
      <c r="M19" s="38">
        <v>31</v>
      </c>
      <c r="N19" s="37">
        <v>27</v>
      </c>
      <c r="O19" s="38">
        <v>27</v>
      </c>
      <c r="P19" s="37">
        <v>40</v>
      </c>
      <c r="Q19" s="38">
        <v>36</v>
      </c>
      <c r="R19" s="37">
        <v>47</v>
      </c>
    </row>
    <row r="20" spans="1:18" x14ac:dyDescent="0.25">
      <c r="A20" s="68"/>
      <c r="B20" s="39"/>
      <c r="C20" s="40"/>
      <c r="D20" s="39"/>
      <c r="E20" s="40"/>
      <c r="F20" s="39"/>
      <c r="G20" s="40"/>
      <c r="H20" s="39"/>
      <c r="I20" s="40"/>
      <c r="J20" s="39"/>
      <c r="K20" s="40"/>
      <c r="L20" s="39"/>
      <c r="M20" s="40"/>
      <c r="N20" s="39"/>
      <c r="O20" s="40"/>
      <c r="P20" s="39"/>
      <c r="Q20" s="40"/>
      <c r="R20" s="39"/>
    </row>
    <row r="21" spans="1:18" x14ac:dyDescent="0.25">
      <c r="A21" s="34" t="s">
        <v>200</v>
      </c>
      <c r="B21" s="41"/>
      <c r="C21" s="42"/>
      <c r="D21" s="41"/>
      <c r="E21" s="42"/>
      <c r="F21" s="41"/>
      <c r="G21" s="42"/>
      <c r="H21" s="41"/>
      <c r="I21" s="42"/>
      <c r="J21" s="41"/>
      <c r="K21" s="42"/>
      <c r="L21" s="41"/>
      <c r="M21" s="42"/>
      <c r="N21" s="41"/>
      <c r="O21" s="42"/>
      <c r="P21" s="41"/>
      <c r="Q21" s="42"/>
      <c r="R21" s="41"/>
    </row>
    <row r="22" spans="1:18" x14ac:dyDescent="0.25">
      <c r="A22" s="35" t="s">
        <v>30</v>
      </c>
      <c r="B22" s="37">
        <v>331</v>
      </c>
      <c r="C22" s="38">
        <v>324</v>
      </c>
      <c r="D22" s="37">
        <v>310</v>
      </c>
      <c r="E22" s="38">
        <v>278</v>
      </c>
      <c r="F22" s="37">
        <v>306</v>
      </c>
      <c r="G22" s="38">
        <v>287</v>
      </c>
      <c r="H22" s="37">
        <v>316</v>
      </c>
      <c r="I22" s="38">
        <v>286</v>
      </c>
      <c r="J22" s="37">
        <v>311</v>
      </c>
      <c r="K22" s="38">
        <v>282</v>
      </c>
      <c r="L22" s="37">
        <v>244</v>
      </c>
      <c r="M22" s="38">
        <v>231</v>
      </c>
      <c r="N22" s="37">
        <v>208</v>
      </c>
      <c r="O22" s="38">
        <v>218</v>
      </c>
      <c r="P22" s="37">
        <v>258</v>
      </c>
      <c r="Q22" s="38">
        <v>243</v>
      </c>
      <c r="R22" s="37">
        <v>243</v>
      </c>
    </row>
    <row r="23" spans="1:18" x14ac:dyDescent="0.25">
      <c r="A23" s="36" t="s">
        <v>201</v>
      </c>
      <c r="B23" s="39">
        <v>124</v>
      </c>
      <c r="C23" s="40">
        <v>96</v>
      </c>
      <c r="D23" s="39">
        <v>113</v>
      </c>
      <c r="E23" s="40">
        <v>74</v>
      </c>
      <c r="F23" s="39">
        <v>127</v>
      </c>
      <c r="G23" s="40">
        <v>87</v>
      </c>
      <c r="H23" s="39">
        <v>129</v>
      </c>
      <c r="I23" s="40">
        <v>89</v>
      </c>
      <c r="J23" s="39">
        <v>121</v>
      </c>
      <c r="K23" s="40">
        <v>77</v>
      </c>
      <c r="L23" s="39">
        <v>49</v>
      </c>
      <c r="M23" s="40">
        <v>25</v>
      </c>
      <c r="N23" s="39">
        <v>10</v>
      </c>
      <c r="O23" s="40">
        <v>5</v>
      </c>
      <c r="P23" s="39">
        <v>1</v>
      </c>
      <c r="Q23" s="40">
        <v>0</v>
      </c>
      <c r="R23" s="39">
        <v>0</v>
      </c>
    </row>
    <row r="24" spans="1:18" x14ac:dyDescent="0.25">
      <c r="A24" s="36" t="s">
        <v>360</v>
      </c>
      <c r="B24" s="39">
        <v>0</v>
      </c>
      <c r="C24" s="40">
        <v>0</v>
      </c>
      <c r="D24" s="39">
        <v>0</v>
      </c>
      <c r="E24" s="40">
        <v>0</v>
      </c>
      <c r="F24" s="39">
        <v>0</v>
      </c>
      <c r="G24" s="40">
        <v>0</v>
      </c>
      <c r="H24" s="39">
        <v>0</v>
      </c>
      <c r="I24" s="40">
        <v>0</v>
      </c>
      <c r="J24" s="39">
        <v>0</v>
      </c>
      <c r="K24" s="40">
        <v>0</v>
      </c>
      <c r="L24" s="39">
        <v>0</v>
      </c>
      <c r="M24" s="40">
        <v>0</v>
      </c>
      <c r="N24" s="39">
        <v>0</v>
      </c>
      <c r="O24" s="40">
        <v>0</v>
      </c>
      <c r="P24" s="39">
        <v>5</v>
      </c>
      <c r="Q24" s="40">
        <v>4</v>
      </c>
      <c r="R24" s="39">
        <v>6</v>
      </c>
    </row>
    <row r="25" spans="1:18" x14ac:dyDescent="0.25">
      <c r="A25" s="36" t="s">
        <v>202</v>
      </c>
      <c r="B25" s="39">
        <v>119</v>
      </c>
      <c r="C25" s="40">
        <v>136</v>
      </c>
      <c r="D25" s="39">
        <v>120</v>
      </c>
      <c r="E25" s="40">
        <v>125</v>
      </c>
      <c r="F25" s="39">
        <v>102</v>
      </c>
      <c r="G25" s="40">
        <v>114</v>
      </c>
      <c r="H25" s="39">
        <v>110</v>
      </c>
      <c r="I25" s="40">
        <v>115</v>
      </c>
      <c r="J25" s="39">
        <v>114</v>
      </c>
      <c r="K25" s="40">
        <v>113</v>
      </c>
      <c r="L25" s="39">
        <v>115</v>
      </c>
      <c r="M25" s="40">
        <v>118</v>
      </c>
      <c r="N25" s="39">
        <v>111</v>
      </c>
      <c r="O25" s="40">
        <v>122</v>
      </c>
      <c r="P25" s="39">
        <v>175</v>
      </c>
      <c r="Q25" s="40">
        <v>160</v>
      </c>
      <c r="R25" s="39">
        <v>168</v>
      </c>
    </row>
    <row r="26" spans="1:18" x14ac:dyDescent="0.25">
      <c r="A26" s="36" t="s">
        <v>203</v>
      </c>
      <c r="B26" s="39">
        <v>54</v>
      </c>
      <c r="C26" s="40">
        <v>55</v>
      </c>
      <c r="D26" s="39">
        <v>52</v>
      </c>
      <c r="E26" s="40">
        <v>51</v>
      </c>
      <c r="F26" s="39">
        <v>50</v>
      </c>
      <c r="G26" s="40">
        <v>55</v>
      </c>
      <c r="H26" s="39">
        <v>47</v>
      </c>
      <c r="I26" s="40">
        <v>51</v>
      </c>
      <c r="J26" s="39">
        <v>40</v>
      </c>
      <c r="K26" s="40">
        <v>32</v>
      </c>
      <c r="L26" s="39">
        <v>19</v>
      </c>
      <c r="M26" s="40">
        <v>15</v>
      </c>
      <c r="N26" s="39">
        <v>3</v>
      </c>
      <c r="O26" s="40">
        <v>3</v>
      </c>
      <c r="P26" s="39">
        <v>0</v>
      </c>
      <c r="Q26" s="40">
        <v>0</v>
      </c>
      <c r="R26" s="39">
        <v>0</v>
      </c>
    </row>
    <row r="27" spans="1:18" x14ac:dyDescent="0.25">
      <c r="A27" s="36" t="s">
        <v>204</v>
      </c>
      <c r="B27" s="39">
        <v>0</v>
      </c>
      <c r="C27" s="40">
        <v>0</v>
      </c>
      <c r="D27" s="39">
        <v>0</v>
      </c>
      <c r="E27" s="40">
        <v>0</v>
      </c>
      <c r="F27" s="39">
        <v>0</v>
      </c>
      <c r="G27" s="40">
        <v>0</v>
      </c>
      <c r="H27" s="39">
        <v>0</v>
      </c>
      <c r="I27" s="40">
        <v>0</v>
      </c>
      <c r="J27" s="39">
        <v>2</v>
      </c>
      <c r="K27" s="40">
        <v>10</v>
      </c>
      <c r="L27" s="39">
        <v>8</v>
      </c>
      <c r="M27" s="40">
        <v>10</v>
      </c>
      <c r="N27" s="39">
        <v>16</v>
      </c>
      <c r="O27" s="40">
        <v>18</v>
      </c>
      <c r="P27" s="39">
        <v>15</v>
      </c>
      <c r="Q27" s="40">
        <v>14</v>
      </c>
      <c r="R27" s="39">
        <v>9</v>
      </c>
    </row>
    <row r="28" spans="1:18" x14ac:dyDescent="0.25">
      <c r="A28" s="36" t="s">
        <v>205</v>
      </c>
      <c r="B28" s="39">
        <v>0</v>
      </c>
      <c r="C28" s="40">
        <v>0</v>
      </c>
      <c r="D28" s="39">
        <v>0</v>
      </c>
      <c r="E28" s="40">
        <v>0</v>
      </c>
      <c r="F28" s="39">
        <v>0</v>
      </c>
      <c r="G28" s="40">
        <v>0</v>
      </c>
      <c r="H28" s="39">
        <v>0</v>
      </c>
      <c r="I28" s="40">
        <v>0</v>
      </c>
      <c r="J28" s="39">
        <v>3</v>
      </c>
      <c r="K28" s="40">
        <v>7</v>
      </c>
      <c r="L28" s="39">
        <v>10</v>
      </c>
      <c r="M28" s="40">
        <v>10</v>
      </c>
      <c r="N28" s="39">
        <v>15</v>
      </c>
      <c r="O28" s="40">
        <v>15</v>
      </c>
      <c r="P28" s="39">
        <v>15</v>
      </c>
      <c r="Q28" s="40">
        <v>15</v>
      </c>
      <c r="R28" s="39">
        <v>15</v>
      </c>
    </row>
    <row r="29" spans="1:18" x14ac:dyDescent="0.25">
      <c r="A29" s="36" t="s">
        <v>206</v>
      </c>
      <c r="B29" s="39">
        <v>0</v>
      </c>
      <c r="C29" s="40">
        <v>0</v>
      </c>
      <c r="D29" s="39">
        <v>0</v>
      </c>
      <c r="E29" s="40">
        <v>0</v>
      </c>
      <c r="F29" s="39">
        <v>0</v>
      </c>
      <c r="G29" s="40">
        <v>0</v>
      </c>
      <c r="H29" s="39">
        <v>0</v>
      </c>
      <c r="I29" s="40">
        <v>0</v>
      </c>
      <c r="J29" s="39">
        <v>1</v>
      </c>
      <c r="K29" s="40">
        <v>2</v>
      </c>
      <c r="L29" s="39">
        <v>4</v>
      </c>
      <c r="M29" s="40">
        <v>6</v>
      </c>
      <c r="N29" s="39">
        <v>9</v>
      </c>
      <c r="O29" s="40">
        <v>7</v>
      </c>
      <c r="P29" s="39">
        <v>8</v>
      </c>
      <c r="Q29" s="40">
        <v>10</v>
      </c>
      <c r="R29" s="39">
        <v>10</v>
      </c>
    </row>
    <row r="30" spans="1:18" x14ac:dyDescent="0.25">
      <c r="A30" s="36" t="s">
        <v>207</v>
      </c>
      <c r="B30" s="39">
        <v>34</v>
      </c>
      <c r="C30" s="40">
        <v>37</v>
      </c>
      <c r="D30" s="39">
        <v>25</v>
      </c>
      <c r="E30" s="40">
        <v>28</v>
      </c>
      <c r="F30" s="39">
        <v>27</v>
      </c>
      <c r="G30" s="40">
        <v>31</v>
      </c>
      <c r="H30" s="39">
        <v>30</v>
      </c>
      <c r="I30" s="40">
        <v>31</v>
      </c>
      <c r="J30" s="39">
        <v>26</v>
      </c>
      <c r="K30" s="40">
        <v>19</v>
      </c>
      <c r="L30" s="39">
        <v>10</v>
      </c>
      <c r="M30" s="40">
        <v>9</v>
      </c>
      <c r="N30" s="39">
        <v>5</v>
      </c>
      <c r="O30" s="40">
        <v>4</v>
      </c>
      <c r="P30" s="39">
        <v>1</v>
      </c>
      <c r="Q30" s="40">
        <v>0</v>
      </c>
      <c r="R30" s="39">
        <v>0</v>
      </c>
    </row>
    <row r="31" spans="1:18" x14ac:dyDescent="0.25">
      <c r="A31" s="36" t="s">
        <v>208</v>
      </c>
      <c r="B31" s="39">
        <v>0</v>
      </c>
      <c r="C31" s="40">
        <v>0</v>
      </c>
      <c r="D31" s="39">
        <v>0</v>
      </c>
      <c r="E31" s="40">
        <v>0</v>
      </c>
      <c r="F31" s="39">
        <v>0</v>
      </c>
      <c r="G31" s="40">
        <v>0</v>
      </c>
      <c r="H31" s="39">
        <v>0</v>
      </c>
      <c r="I31" s="40">
        <v>0</v>
      </c>
      <c r="J31" s="39">
        <v>4</v>
      </c>
      <c r="K31" s="40">
        <v>22</v>
      </c>
      <c r="L31" s="39">
        <v>29</v>
      </c>
      <c r="M31" s="40">
        <v>38</v>
      </c>
      <c r="N31" s="39">
        <v>39</v>
      </c>
      <c r="O31" s="40">
        <v>44</v>
      </c>
      <c r="P31" s="39">
        <v>38</v>
      </c>
      <c r="Q31" s="40">
        <v>40</v>
      </c>
      <c r="R31" s="39">
        <v>35</v>
      </c>
    </row>
    <row r="32" spans="1:18" x14ac:dyDescent="0.25">
      <c r="A32" s="68"/>
      <c r="B32" s="39"/>
      <c r="C32" s="40"/>
      <c r="D32" s="39"/>
      <c r="E32" s="40"/>
      <c r="F32" s="39"/>
      <c r="G32" s="40"/>
      <c r="H32" s="39"/>
      <c r="I32" s="40"/>
      <c r="J32" s="39"/>
      <c r="K32" s="40"/>
      <c r="L32" s="39"/>
      <c r="M32" s="40"/>
      <c r="N32" s="39"/>
      <c r="O32" s="40"/>
      <c r="P32" s="39"/>
      <c r="Q32" s="40"/>
      <c r="R32" s="39"/>
    </row>
    <row r="33" spans="1:18" x14ac:dyDescent="0.25">
      <c r="A33" s="35" t="s">
        <v>46</v>
      </c>
      <c r="B33" s="37">
        <v>15</v>
      </c>
      <c r="C33" s="38">
        <v>18</v>
      </c>
      <c r="D33" s="37">
        <v>17</v>
      </c>
      <c r="E33" s="38">
        <v>14</v>
      </c>
      <c r="F33" s="37">
        <v>21</v>
      </c>
      <c r="G33" s="38">
        <v>22</v>
      </c>
      <c r="H33" s="37">
        <v>15</v>
      </c>
      <c r="I33" s="38">
        <v>18</v>
      </c>
      <c r="J33" s="37">
        <v>21</v>
      </c>
      <c r="K33" s="38">
        <v>19</v>
      </c>
      <c r="L33" s="37">
        <v>23</v>
      </c>
      <c r="M33" s="38">
        <v>22</v>
      </c>
      <c r="N33" s="37">
        <v>22</v>
      </c>
      <c r="O33" s="38">
        <v>22</v>
      </c>
      <c r="P33" s="37">
        <v>17</v>
      </c>
      <c r="Q33" s="38">
        <v>10</v>
      </c>
      <c r="R33" s="37">
        <v>13</v>
      </c>
    </row>
    <row r="34" spans="1:18" x14ac:dyDescent="0.25">
      <c r="A34" s="36" t="s">
        <v>209</v>
      </c>
      <c r="B34" s="39">
        <v>2</v>
      </c>
      <c r="C34" s="40">
        <v>0</v>
      </c>
      <c r="D34" s="39">
        <v>1</v>
      </c>
      <c r="E34" s="40">
        <v>0</v>
      </c>
      <c r="F34" s="39">
        <v>0</v>
      </c>
      <c r="G34" s="40">
        <v>0</v>
      </c>
      <c r="H34" s="39">
        <v>0</v>
      </c>
      <c r="I34" s="40">
        <v>0</v>
      </c>
      <c r="J34" s="39">
        <v>0</v>
      </c>
      <c r="K34" s="40">
        <v>0</v>
      </c>
      <c r="L34" s="39">
        <v>0</v>
      </c>
      <c r="M34" s="40">
        <v>0</v>
      </c>
      <c r="N34" s="39">
        <v>0</v>
      </c>
      <c r="O34" s="40">
        <v>0</v>
      </c>
      <c r="P34" s="39">
        <v>0</v>
      </c>
      <c r="Q34" s="40">
        <v>0</v>
      </c>
      <c r="R34" s="39">
        <v>0</v>
      </c>
    </row>
    <row r="35" spans="1:18" x14ac:dyDescent="0.25">
      <c r="A35" s="36" t="s">
        <v>210</v>
      </c>
      <c r="B35" s="39">
        <v>3</v>
      </c>
      <c r="C35" s="40">
        <v>5</v>
      </c>
      <c r="D35" s="39">
        <v>6</v>
      </c>
      <c r="E35" s="40">
        <v>7</v>
      </c>
      <c r="F35" s="39">
        <v>8</v>
      </c>
      <c r="G35" s="40">
        <v>10</v>
      </c>
      <c r="H35" s="39">
        <v>7</v>
      </c>
      <c r="I35" s="40">
        <v>9</v>
      </c>
      <c r="J35" s="39">
        <v>12</v>
      </c>
      <c r="K35" s="40">
        <v>13</v>
      </c>
      <c r="L35" s="39">
        <v>13</v>
      </c>
      <c r="M35" s="40">
        <v>13</v>
      </c>
      <c r="N35" s="39">
        <v>11</v>
      </c>
      <c r="O35" s="40">
        <v>9</v>
      </c>
      <c r="P35" s="39">
        <v>4</v>
      </c>
      <c r="Q35" s="40">
        <v>4</v>
      </c>
      <c r="R35" s="39">
        <v>6</v>
      </c>
    </row>
    <row r="36" spans="1:18" x14ac:dyDescent="0.25">
      <c r="A36" s="36" t="s">
        <v>211</v>
      </c>
      <c r="B36" s="39">
        <v>10</v>
      </c>
      <c r="C36" s="40">
        <v>13</v>
      </c>
      <c r="D36" s="39">
        <v>10</v>
      </c>
      <c r="E36" s="40">
        <v>7</v>
      </c>
      <c r="F36" s="39">
        <v>13</v>
      </c>
      <c r="G36" s="40">
        <v>12</v>
      </c>
      <c r="H36" s="39">
        <v>8</v>
      </c>
      <c r="I36" s="40">
        <v>9</v>
      </c>
      <c r="J36" s="39">
        <v>9</v>
      </c>
      <c r="K36" s="40">
        <v>6</v>
      </c>
      <c r="L36" s="39">
        <v>10</v>
      </c>
      <c r="M36" s="40">
        <v>9</v>
      </c>
      <c r="N36" s="39">
        <v>11</v>
      </c>
      <c r="O36" s="40">
        <v>13</v>
      </c>
      <c r="P36" s="39">
        <v>13</v>
      </c>
      <c r="Q36" s="40">
        <v>6</v>
      </c>
      <c r="R36" s="39">
        <v>7</v>
      </c>
    </row>
    <row r="37" spans="1:18" x14ac:dyDescent="0.25">
      <c r="A37" s="68"/>
      <c r="B37" s="39"/>
      <c r="C37" s="40"/>
      <c r="D37" s="39"/>
      <c r="E37" s="40"/>
      <c r="F37" s="39"/>
      <c r="G37" s="40"/>
      <c r="H37" s="39"/>
      <c r="I37" s="40"/>
      <c r="J37" s="39"/>
      <c r="K37" s="40"/>
      <c r="L37" s="39"/>
      <c r="M37" s="40"/>
      <c r="N37" s="39"/>
      <c r="O37" s="40"/>
      <c r="P37" s="39"/>
      <c r="Q37" s="40"/>
      <c r="R37" s="39"/>
    </row>
    <row r="38" spans="1:18" x14ac:dyDescent="0.25">
      <c r="A38" s="35" t="s">
        <v>32</v>
      </c>
      <c r="B38" s="37">
        <v>0</v>
      </c>
      <c r="C38" s="38">
        <v>0</v>
      </c>
      <c r="D38" s="37">
        <v>0</v>
      </c>
      <c r="E38" s="38">
        <v>0</v>
      </c>
      <c r="F38" s="37">
        <v>0</v>
      </c>
      <c r="G38" s="38">
        <v>0</v>
      </c>
      <c r="H38" s="37">
        <v>0</v>
      </c>
      <c r="I38" s="38">
        <v>0</v>
      </c>
      <c r="J38" s="37">
        <v>0</v>
      </c>
      <c r="K38" s="38">
        <v>0</v>
      </c>
      <c r="L38" s="37">
        <v>0</v>
      </c>
      <c r="M38" s="38">
        <v>0</v>
      </c>
      <c r="N38" s="37">
        <v>0</v>
      </c>
      <c r="O38" s="38">
        <v>0</v>
      </c>
      <c r="P38" s="37">
        <v>0</v>
      </c>
      <c r="Q38" s="38">
        <v>1</v>
      </c>
      <c r="R38" s="37">
        <v>1</v>
      </c>
    </row>
    <row r="39" spans="1:18" x14ac:dyDescent="0.25">
      <c r="A39" s="36" t="s">
        <v>371</v>
      </c>
      <c r="B39" s="39">
        <v>0</v>
      </c>
      <c r="C39" s="40">
        <v>0</v>
      </c>
      <c r="D39" s="39">
        <v>0</v>
      </c>
      <c r="E39" s="40">
        <v>0</v>
      </c>
      <c r="F39" s="39">
        <v>0</v>
      </c>
      <c r="G39" s="40">
        <v>0</v>
      </c>
      <c r="H39" s="39">
        <v>0</v>
      </c>
      <c r="I39" s="40">
        <v>0</v>
      </c>
      <c r="J39" s="39">
        <v>0</v>
      </c>
      <c r="K39" s="40">
        <v>0</v>
      </c>
      <c r="L39" s="39">
        <v>0</v>
      </c>
      <c r="M39" s="40">
        <v>0</v>
      </c>
      <c r="N39" s="39">
        <v>0</v>
      </c>
      <c r="O39" s="40">
        <v>0</v>
      </c>
      <c r="P39" s="39">
        <v>0</v>
      </c>
      <c r="Q39" s="40">
        <v>1</v>
      </c>
      <c r="R39" s="39">
        <v>1</v>
      </c>
    </row>
    <row r="40" spans="1:18" x14ac:dyDescent="0.25">
      <c r="A40" s="68"/>
      <c r="B40" s="39"/>
      <c r="C40" s="40"/>
      <c r="D40" s="39"/>
      <c r="E40" s="40"/>
      <c r="F40" s="39"/>
      <c r="G40" s="40"/>
      <c r="H40" s="39"/>
      <c r="I40" s="40"/>
      <c r="J40" s="39"/>
      <c r="K40" s="40"/>
      <c r="L40" s="39"/>
      <c r="M40" s="40"/>
      <c r="N40" s="39"/>
      <c r="O40" s="40"/>
      <c r="P40" s="39"/>
      <c r="Q40" s="40"/>
      <c r="R40" s="39"/>
    </row>
    <row r="41" spans="1:18" x14ac:dyDescent="0.25">
      <c r="A41" s="35" t="s">
        <v>103</v>
      </c>
      <c r="B41" s="37">
        <v>3</v>
      </c>
      <c r="C41" s="38">
        <v>4</v>
      </c>
      <c r="D41" s="37">
        <v>2</v>
      </c>
      <c r="E41" s="38">
        <v>5</v>
      </c>
      <c r="F41" s="37">
        <v>4</v>
      </c>
      <c r="G41" s="38">
        <v>7</v>
      </c>
      <c r="H41" s="37">
        <v>9</v>
      </c>
      <c r="I41" s="38">
        <v>9</v>
      </c>
      <c r="J41" s="37">
        <v>7</v>
      </c>
      <c r="K41" s="38">
        <v>8</v>
      </c>
      <c r="L41" s="37">
        <v>7</v>
      </c>
      <c r="M41" s="38">
        <v>9</v>
      </c>
      <c r="N41" s="37">
        <v>8</v>
      </c>
      <c r="O41" s="38">
        <v>9</v>
      </c>
      <c r="P41" s="37">
        <v>9</v>
      </c>
      <c r="Q41" s="38">
        <v>9</v>
      </c>
      <c r="R41" s="37">
        <v>10</v>
      </c>
    </row>
    <row r="42" spans="1:18" x14ac:dyDescent="0.25">
      <c r="A42" s="36" t="s">
        <v>212</v>
      </c>
      <c r="B42" s="39">
        <v>0</v>
      </c>
      <c r="C42" s="40">
        <v>0</v>
      </c>
      <c r="D42" s="39">
        <v>0</v>
      </c>
      <c r="E42" s="40">
        <v>1</v>
      </c>
      <c r="F42" s="39">
        <v>0</v>
      </c>
      <c r="G42" s="40">
        <v>0</v>
      </c>
      <c r="H42" s="39">
        <v>0</v>
      </c>
      <c r="I42" s="40">
        <v>0</v>
      </c>
      <c r="J42" s="39">
        <v>0</v>
      </c>
      <c r="K42" s="40">
        <v>0</v>
      </c>
      <c r="L42" s="39">
        <v>0</v>
      </c>
      <c r="M42" s="40">
        <v>0</v>
      </c>
      <c r="N42" s="39">
        <v>1</v>
      </c>
      <c r="O42" s="40">
        <v>1</v>
      </c>
      <c r="P42" s="39">
        <v>0</v>
      </c>
      <c r="Q42" s="40">
        <v>0</v>
      </c>
      <c r="R42" s="39">
        <v>2</v>
      </c>
    </row>
    <row r="43" spans="1:18" x14ac:dyDescent="0.25">
      <c r="A43" s="36" t="s">
        <v>213</v>
      </c>
      <c r="B43" s="39">
        <v>3</v>
      </c>
      <c r="C43" s="40">
        <v>4</v>
      </c>
      <c r="D43" s="39">
        <v>2</v>
      </c>
      <c r="E43" s="40">
        <v>4</v>
      </c>
      <c r="F43" s="39">
        <v>4</v>
      </c>
      <c r="G43" s="40">
        <v>7</v>
      </c>
      <c r="H43" s="39">
        <v>9</v>
      </c>
      <c r="I43" s="40">
        <v>9</v>
      </c>
      <c r="J43" s="39">
        <v>7</v>
      </c>
      <c r="K43" s="40">
        <v>8</v>
      </c>
      <c r="L43" s="39">
        <v>7</v>
      </c>
      <c r="M43" s="40">
        <v>9</v>
      </c>
      <c r="N43" s="39">
        <v>7</v>
      </c>
      <c r="O43" s="40">
        <v>8</v>
      </c>
      <c r="P43" s="39">
        <v>9</v>
      </c>
      <c r="Q43" s="40">
        <v>9</v>
      </c>
      <c r="R43" s="39">
        <v>8</v>
      </c>
    </row>
    <row r="44" spans="1:18" x14ac:dyDescent="0.25">
      <c r="A44" s="68"/>
      <c r="B44" s="39"/>
      <c r="C44" s="40"/>
      <c r="D44" s="39"/>
      <c r="E44" s="40"/>
      <c r="F44" s="39"/>
      <c r="G44" s="40"/>
      <c r="H44" s="39"/>
      <c r="I44" s="40"/>
      <c r="J44" s="39"/>
      <c r="K44" s="40"/>
      <c r="L44" s="39"/>
      <c r="M44" s="40"/>
      <c r="N44" s="39"/>
      <c r="O44" s="40"/>
      <c r="P44" s="39"/>
      <c r="Q44" s="40"/>
      <c r="R44" s="39"/>
    </row>
    <row r="45" spans="1:18" x14ac:dyDescent="0.25">
      <c r="A45" s="34" t="s">
        <v>214</v>
      </c>
      <c r="B45" s="41"/>
      <c r="C45" s="42"/>
      <c r="D45" s="41"/>
      <c r="E45" s="42"/>
      <c r="F45" s="41"/>
      <c r="G45" s="42"/>
      <c r="H45" s="41"/>
      <c r="I45" s="42"/>
      <c r="J45" s="41"/>
      <c r="K45" s="42"/>
      <c r="L45" s="41"/>
      <c r="M45" s="42"/>
      <c r="N45" s="41"/>
      <c r="O45" s="42"/>
      <c r="P45" s="41"/>
      <c r="Q45" s="42"/>
      <c r="R45" s="41"/>
    </row>
    <row r="46" spans="1:18" x14ac:dyDescent="0.25">
      <c r="A46" s="35" t="s">
        <v>30</v>
      </c>
      <c r="B46" s="37">
        <v>45</v>
      </c>
      <c r="C46" s="38">
        <v>42</v>
      </c>
      <c r="D46" s="37">
        <v>51</v>
      </c>
      <c r="E46" s="38">
        <v>45</v>
      </c>
      <c r="F46" s="37">
        <v>46</v>
      </c>
      <c r="G46" s="38">
        <v>37</v>
      </c>
      <c r="H46" s="37">
        <v>43</v>
      </c>
      <c r="I46" s="38">
        <v>40</v>
      </c>
      <c r="J46" s="37">
        <v>48</v>
      </c>
      <c r="K46" s="38">
        <v>48</v>
      </c>
      <c r="L46" s="37">
        <v>38</v>
      </c>
      <c r="M46" s="38">
        <v>33</v>
      </c>
      <c r="N46" s="37">
        <v>28</v>
      </c>
      <c r="O46" s="38">
        <v>28</v>
      </c>
      <c r="P46" s="37">
        <v>31</v>
      </c>
      <c r="Q46" s="38">
        <v>27</v>
      </c>
      <c r="R46" s="37">
        <v>27</v>
      </c>
    </row>
    <row r="47" spans="1:18" x14ac:dyDescent="0.25">
      <c r="A47" s="36" t="s">
        <v>215</v>
      </c>
      <c r="B47" s="39">
        <v>9</v>
      </c>
      <c r="C47" s="40">
        <v>7</v>
      </c>
      <c r="D47" s="39">
        <v>13</v>
      </c>
      <c r="E47" s="40">
        <v>8</v>
      </c>
      <c r="F47" s="39">
        <v>11</v>
      </c>
      <c r="G47" s="40">
        <v>3</v>
      </c>
      <c r="H47" s="39">
        <v>10</v>
      </c>
      <c r="I47" s="40">
        <v>8</v>
      </c>
      <c r="J47" s="39">
        <v>8</v>
      </c>
      <c r="K47" s="40">
        <v>6</v>
      </c>
      <c r="L47" s="39">
        <v>3</v>
      </c>
      <c r="M47" s="40">
        <v>0</v>
      </c>
      <c r="N47" s="39">
        <v>0</v>
      </c>
      <c r="O47" s="40">
        <v>0</v>
      </c>
      <c r="P47" s="39">
        <v>0</v>
      </c>
      <c r="Q47" s="40">
        <v>0</v>
      </c>
      <c r="R47" s="39">
        <v>0</v>
      </c>
    </row>
    <row r="48" spans="1:18" x14ac:dyDescent="0.25">
      <c r="A48" s="36" t="s">
        <v>216</v>
      </c>
      <c r="B48" s="39">
        <v>12</v>
      </c>
      <c r="C48" s="40">
        <v>14</v>
      </c>
      <c r="D48" s="39">
        <v>14</v>
      </c>
      <c r="E48" s="40">
        <v>12</v>
      </c>
      <c r="F48" s="39">
        <v>10</v>
      </c>
      <c r="G48" s="40">
        <v>7</v>
      </c>
      <c r="H48" s="39">
        <v>3</v>
      </c>
      <c r="I48" s="40">
        <v>2</v>
      </c>
      <c r="J48" s="39">
        <v>4</v>
      </c>
      <c r="K48" s="40">
        <v>5</v>
      </c>
      <c r="L48" s="39">
        <v>3</v>
      </c>
      <c r="M48" s="40">
        <v>3</v>
      </c>
      <c r="N48" s="39">
        <v>3</v>
      </c>
      <c r="O48" s="40">
        <v>2</v>
      </c>
      <c r="P48" s="39">
        <v>4</v>
      </c>
      <c r="Q48" s="40">
        <v>4</v>
      </c>
      <c r="R48" s="39">
        <v>4</v>
      </c>
    </row>
    <row r="49" spans="1:18" x14ac:dyDescent="0.25">
      <c r="A49" s="36" t="s">
        <v>217</v>
      </c>
      <c r="B49" s="39">
        <v>3</v>
      </c>
      <c r="C49" s="40">
        <v>3</v>
      </c>
      <c r="D49" s="39">
        <v>3</v>
      </c>
      <c r="E49" s="40">
        <v>5</v>
      </c>
      <c r="F49" s="39">
        <v>5</v>
      </c>
      <c r="G49" s="40">
        <v>5</v>
      </c>
      <c r="H49" s="39">
        <v>8</v>
      </c>
      <c r="I49" s="40">
        <v>5</v>
      </c>
      <c r="J49" s="39">
        <v>5</v>
      </c>
      <c r="K49" s="40">
        <v>4</v>
      </c>
      <c r="L49" s="39">
        <v>2</v>
      </c>
      <c r="M49" s="40">
        <v>1</v>
      </c>
      <c r="N49" s="39">
        <v>0</v>
      </c>
      <c r="O49" s="40">
        <v>1</v>
      </c>
      <c r="P49" s="39">
        <v>0</v>
      </c>
      <c r="Q49" s="40">
        <v>0</v>
      </c>
      <c r="R49" s="39">
        <v>0</v>
      </c>
    </row>
    <row r="50" spans="1:18" x14ac:dyDescent="0.25">
      <c r="A50" s="36" t="s">
        <v>218</v>
      </c>
      <c r="B50" s="39">
        <v>21</v>
      </c>
      <c r="C50" s="40">
        <v>18</v>
      </c>
      <c r="D50" s="39">
        <v>21</v>
      </c>
      <c r="E50" s="40">
        <v>19</v>
      </c>
      <c r="F50" s="39">
        <v>17</v>
      </c>
      <c r="G50" s="40">
        <v>16</v>
      </c>
      <c r="H50" s="39">
        <v>15</v>
      </c>
      <c r="I50" s="40">
        <v>19</v>
      </c>
      <c r="J50" s="39">
        <v>25</v>
      </c>
      <c r="K50" s="40">
        <v>27</v>
      </c>
      <c r="L50" s="39">
        <v>25</v>
      </c>
      <c r="M50" s="40">
        <v>25</v>
      </c>
      <c r="N50" s="39">
        <v>21</v>
      </c>
      <c r="O50" s="40">
        <v>21</v>
      </c>
      <c r="P50" s="39">
        <v>21</v>
      </c>
      <c r="Q50" s="40">
        <v>19</v>
      </c>
      <c r="R50" s="39">
        <v>19</v>
      </c>
    </row>
    <row r="51" spans="1:18" x14ac:dyDescent="0.25">
      <c r="A51" s="36" t="s">
        <v>219</v>
      </c>
      <c r="B51" s="39">
        <v>0</v>
      </c>
      <c r="C51" s="40">
        <v>0</v>
      </c>
      <c r="D51" s="39">
        <v>0</v>
      </c>
      <c r="E51" s="40">
        <v>1</v>
      </c>
      <c r="F51" s="39">
        <v>3</v>
      </c>
      <c r="G51" s="40">
        <v>6</v>
      </c>
      <c r="H51" s="39">
        <v>7</v>
      </c>
      <c r="I51" s="40">
        <v>6</v>
      </c>
      <c r="J51" s="39">
        <v>6</v>
      </c>
      <c r="K51" s="40">
        <v>6</v>
      </c>
      <c r="L51" s="39">
        <v>5</v>
      </c>
      <c r="M51" s="40">
        <v>4</v>
      </c>
      <c r="N51" s="39">
        <v>4</v>
      </c>
      <c r="O51" s="40">
        <v>4</v>
      </c>
      <c r="P51" s="39">
        <v>6</v>
      </c>
      <c r="Q51" s="40">
        <v>4</v>
      </c>
      <c r="R51" s="39">
        <v>4</v>
      </c>
    </row>
    <row r="52" spans="1:18" x14ac:dyDescent="0.25">
      <c r="A52" s="68"/>
      <c r="B52" s="39"/>
      <c r="C52" s="40"/>
      <c r="D52" s="39"/>
      <c r="E52" s="40"/>
      <c r="F52" s="39"/>
      <c r="G52" s="40"/>
      <c r="H52" s="39"/>
      <c r="I52" s="40"/>
      <c r="J52" s="39"/>
      <c r="K52" s="40"/>
      <c r="L52" s="39"/>
      <c r="M52" s="40"/>
      <c r="N52" s="39"/>
      <c r="O52" s="40"/>
      <c r="P52" s="39"/>
      <c r="Q52" s="40"/>
      <c r="R52" s="39"/>
    </row>
    <row r="53" spans="1:18" x14ac:dyDescent="0.25">
      <c r="A53" s="35" t="s">
        <v>46</v>
      </c>
      <c r="B53" s="37">
        <v>1</v>
      </c>
      <c r="C53" s="38">
        <v>1</v>
      </c>
      <c r="D53" s="37">
        <v>1</v>
      </c>
      <c r="E53" s="38">
        <v>6</v>
      </c>
      <c r="F53" s="37">
        <v>3</v>
      </c>
      <c r="G53" s="38">
        <v>4</v>
      </c>
      <c r="H53" s="37">
        <v>6</v>
      </c>
      <c r="I53" s="38">
        <v>5</v>
      </c>
      <c r="J53" s="37">
        <v>5</v>
      </c>
      <c r="K53" s="38">
        <v>3</v>
      </c>
      <c r="L53" s="37">
        <v>2</v>
      </c>
      <c r="M53" s="38">
        <v>2</v>
      </c>
      <c r="N53" s="37">
        <v>2</v>
      </c>
      <c r="O53" s="38">
        <v>3</v>
      </c>
      <c r="P53" s="37">
        <v>4</v>
      </c>
      <c r="Q53" s="38">
        <v>4</v>
      </c>
      <c r="R53" s="37">
        <v>4</v>
      </c>
    </row>
    <row r="54" spans="1:18" x14ac:dyDescent="0.25">
      <c r="A54" s="36" t="s">
        <v>220</v>
      </c>
      <c r="B54" s="39">
        <v>1</v>
      </c>
      <c r="C54" s="40">
        <v>1</v>
      </c>
      <c r="D54" s="39">
        <v>1</v>
      </c>
      <c r="E54" s="40">
        <v>6</v>
      </c>
      <c r="F54" s="39">
        <v>3</v>
      </c>
      <c r="G54" s="40">
        <v>4</v>
      </c>
      <c r="H54" s="39">
        <v>6</v>
      </c>
      <c r="I54" s="40">
        <v>5</v>
      </c>
      <c r="J54" s="39">
        <v>5</v>
      </c>
      <c r="K54" s="40">
        <v>3</v>
      </c>
      <c r="L54" s="39">
        <v>2</v>
      </c>
      <c r="M54" s="40">
        <v>2</v>
      </c>
      <c r="N54" s="39">
        <v>2</v>
      </c>
      <c r="O54" s="40">
        <v>3</v>
      </c>
      <c r="P54" s="39">
        <v>4</v>
      </c>
      <c r="Q54" s="40">
        <v>4</v>
      </c>
      <c r="R54" s="39">
        <v>4</v>
      </c>
    </row>
    <row r="55" spans="1:18" x14ac:dyDescent="0.25">
      <c r="A55" s="68"/>
      <c r="B55" s="39"/>
      <c r="C55" s="40"/>
      <c r="D55" s="39"/>
      <c r="E55" s="40"/>
      <c r="F55" s="39"/>
      <c r="G55" s="40"/>
      <c r="H55" s="39"/>
      <c r="I55" s="40"/>
      <c r="J55" s="39"/>
      <c r="K55" s="40"/>
      <c r="L55" s="39"/>
      <c r="M55" s="40"/>
      <c r="N55" s="39"/>
      <c r="O55" s="40"/>
      <c r="P55" s="39"/>
      <c r="Q55" s="40"/>
      <c r="R55" s="39"/>
    </row>
    <row r="56" spans="1:18" x14ac:dyDescent="0.25">
      <c r="A56" s="35" t="s">
        <v>103</v>
      </c>
      <c r="B56" s="37">
        <v>3</v>
      </c>
      <c r="C56" s="38">
        <v>3</v>
      </c>
      <c r="D56" s="37">
        <v>3</v>
      </c>
      <c r="E56" s="38">
        <v>3</v>
      </c>
      <c r="F56" s="37">
        <v>3</v>
      </c>
      <c r="G56" s="38">
        <v>3</v>
      </c>
      <c r="H56" s="37">
        <v>2</v>
      </c>
      <c r="I56" s="38">
        <v>2</v>
      </c>
      <c r="J56" s="37">
        <v>0</v>
      </c>
      <c r="K56" s="38">
        <v>0</v>
      </c>
      <c r="L56" s="37">
        <v>4</v>
      </c>
      <c r="M56" s="38">
        <v>4</v>
      </c>
      <c r="N56" s="37">
        <v>3</v>
      </c>
      <c r="O56" s="38">
        <v>6</v>
      </c>
      <c r="P56" s="37">
        <v>3</v>
      </c>
      <c r="Q56" s="38">
        <v>5</v>
      </c>
      <c r="R56" s="37">
        <v>7</v>
      </c>
    </row>
    <row r="57" spans="1:18" x14ac:dyDescent="0.25">
      <c r="A57" s="36" t="s">
        <v>221</v>
      </c>
      <c r="B57" s="39">
        <v>1</v>
      </c>
      <c r="C57" s="40">
        <v>1</v>
      </c>
      <c r="D57" s="39">
        <v>1</v>
      </c>
      <c r="E57" s="40">
        <v>1</v>
      </c>
      <c r="F57" s="39">
        <v>1</v>
      </c>
      <c r="G57" s="40">
        <v>0</v>
      </c>
      <c r="H57" s="39">
        <v>0</v>
      </c>
      <c r="I57" s="40">
        <v>0</v>
      </c>
      <c r="J57" s="39">
        <v>0</v>
      </c>
      <c r="K57" s="40">
        <v>0</v>
      </c>
      <c r="L57" s="39">
        <v>0</v>
      </c>
      <c r="M57" s="40">
        <v>0</v>
      </c>
      <c r="N57" s="39">
        <v>0</v>
      </c>
      <c r="O57" s="40">
        <v>0</v>
      </c>
      <c r="P57" s="39">
        <v>0</v>
      </c>
      <c r="Q57" s="40">
        <v>0</v>
      </c>
      <c r="R57" s="39">
        <v>0</v>
      </c>
    </row>
    <row r="58" spans="1:18" x14ac:dyDescent="0.25">
      <c r="A58" s="36" t="s">
        <v>222</v>
      </c>
      <c r="B58" s="39">
        <v>2</v>
      </c>
      <c r="C58" s="40">
        <v>2</v>
      </c>
      <c r="D58" s="39">
        <v>2</v>
      </c>
      <c r="E58" s="40">
        <v>2</v>
      </c>
      <c r="F58" s="39">
        <v>2</v>
      </c>
      <c r="G58" s="40">
        <v>3</v>
      </c>
      <c r="H58" s="39">
        <v>2</v>
      </c>
      <c r="I58" s="40">
        <v>2</v>
      </c>
      <c r="J58" s="39">
        <v>0</v>
      </c>
      <c r="K58" s="40">
        <v>0</v>
      </c>
      <c r="L58" s="39">
        <v>2</v>
      </c>
      <c r="M58" s="40">
        <v>2</v>
      </c>
      <c r="N58" s="39">
        <v>2</v>
      </c>
      <c r="O58" s="40">
        <v>5</v>
      </c>
      <c r="P58" s="39">
        <v>3</v>
      </c>
      <c r="Q58" s="40">
        <v>3</v>
      </c>
      <c r="R58" s="39">
        <v>4</v>
      </c>
    </row>
    <row r="59" spans="1:18" x14ac:dyDescent="0.25">
      <c r="A59" s="36" t="s">
        <v>223</v>
      </c>
      <c r="B59" s="39">
        <v>0</v>
      </c>
      <c r="C59" s="40">
        <v>0</v>
      </c>
      <c r="D59" s="39">
        <v>0</v>
      </c>
      <c r="E59" s="40">
        <v>0</v>
      </c>
      <c r="F59" s="39">
        <v>0</v>
      </c>
      <c r="G59" s="40">
        <v>0</v>
      </c>
      <c r="H59" s="39">
        <v>0</v>
      </c>
      <c r="I59" s="40">
        <v>0</v>
      </c>
      <c r="J59" s="39">
        <v>0</v>
      </c>
      <c r="K59" s="40">
        <v>0</v>
      </c>
      <c r="L59" s="39">
        <v>2</v>
      </c>
      <c r="M59" s="40">
        <v>2</v>
      </c>
      <c r="N59" s="39">
        <v>1</v>
      </c>
      <c r="O59" s="40">
        <v>1</v>
      </c>
      <c r="P59" s="39">
        <v>0</v>
      </c>
      <c r="Q59" s="40">
        <v>2</v>
      </c>
      <c r="R59" s="39">
        <v>3</v>
      </c>
    </row>
    <row r="60" spans="1:18" x14ac:dyDescent="0.25">
      <c r="A60" s="68"/>
      <c r="B60" s="39"/>
      <c r="C60" s="40"/>
      <c r="D60" s="39"/>
      <c r="E60" s="40"/>
      <c r="F60" s="39"/>
      <c r="G60" s="40"/>
      <c r="H60" s="39"/>
      <c r="I60" s="40"/>
      <c r="J60" s="39"/>
      <c r="K60" s="40"/>
      <c r="L60" s="39"/>
      <c r="M60" s="40"/>
      <c r="N60" s="39"/>
      <c r="O60" s="40"/>
      <c r="P60" s="39"/>
      <c r="Q60" s="40"/>
      <c r="R60" s="39"/>
    </row>
    <row r="61" spans="1:18" x14ac:dyDescent="0.25">
      <c r="A61" s="34" t="s">
        <v>224</v>
      </c>
      <c r="B61" s="41"/>
      <c r="C61" s="42"/>
      <c r="D61" s="41"/>
      <c r="E61" s="42"/>
      <c r="F61" s="41"/>
      <c r="G61" s="42"/>
      <c r="H61" s="41"/>
      <c r="I61" s="42"/>
      <c r="J61" s="41"/>
      <c r="K61" s="42"/>
      <c r="L61" s="41"/>
      <c r="M61" s="42"/>
      <c r="N61" s="41"/>
      <c r="O61" s="42"/>
      <c r="P61" s="41"/>
      <c r="Q61" s="42"/>
      <c r="R61" s="41"/>
    </row>
    <row r="62" spans="1:18" x14ac:dyDescent="0.25">
      <c r="A62" s="35" t="s">
        <v>30</v>
      </c>
      <c r="B62" s="37"/>
      <c r="C62" s="38"/>
      <c r="D62" s="37"/>
      <c r="E62" s="38"/>
      <c r="F62" s="37"/>
      <c r="G62" s="38"/>
      <c r="H62" s="37"/>
      <c r="I62" s="38"/>
      <c r="J62" s="37"/>
      <c r="K62" s="38"/>
      <c r="L62" s="37"/>
      <c r="M62" s="38"/>
      <c r="N62" s="37"/>
      <c r="O62" s="38"/>
      <c r="P62" s="37"/>
      <c r="Q62" s="38"/>
      <c r="R62" s="37"/>
    </row>
    <row r="63" spans="1:18" x14ac:dyDescent="0.25">
      <c r="A63" s="36" t="s">
        <v>225</v>
      </c>
      <c r="B63" s="37">
        <v>128</v>
      </c>
      <c r="C63" s="38">
        <v>140</v>
      </c>
      <c r="D63" s="37">
        <v>146</v>
      </c>
      <c r="E63" s="38">
        <v>133</v>
      </c>
      <c r="F63" s="37">
        <v>133</v>
      </c>
      <c r="G63" s="38">
        <v>132</v>
      </c>
      <c r="H63" s="37">
        <v>143</v>
      </c>
      <c r="I63" s="38">
        <v>152</v>
      </c>
      <c r="J63" s="37">
        <v>159</v>
      </c>
      <c r="K63" s="38">
        <v>149</v>
      </c>
      <c r="L63" s="37">
        <v>163</v>
      </c>
      <c r="M63" s="38">
        <v>166</v>
      </c>
      <c r="N63" s="37">
        <v>164</v>
      </c>
      <c r="O63" s="38">
        <v>175</v>
      </c>
      <c r="P63" s="37">
        <v>205</v>
      </c>
      <c r="Q63" s="38">
        <v>193</v>
      </c>
      <c r="R63" s="37">
        <v>233</v>
      </c>
    </row>
    <row r="64" spans="1:18" x14ac:dyDescent="0.25">
      <c r="A64" s="68"/>
      <c r="B64" s="39"/>
      <c r="C64" s="40"/>
      <c r="D64" s="39"/>
      <c r="E64" s="40"/>
      <c r="F64" s="39"/>
      <c r="G64" s="40"/>
      <c r="H64" s="39"/>
      <c r="I64" s="40"/>
      <c r="J64" s="39"/>
      <c r="K64" s="40"/>
      <c r="L64" s="39"/>
      <c r="M64" s="40"/>
      <c r="N64" s="39"/>
      <c r="O64" s="40"/>
      <c r="P64" s="39"/>
      <c r="Q64" s="40"/>
      <c r="R64" s="39"/>
    </row>
    <row r="65" spans="1:18" x14ac:dyDescent="0.25">
      <c r="A65" s="35" t="s">
        <v>32</v>
      </c>
      <c r="B65" s="37">
        <v>84</v>
      </c>
      <c r="C65" s="38">
        <v>84</v>
      </c>
      <c r="D65" s="37">
        <v>85</v>
      </c>
      <c r="E65" s="38">
        <v>80</v>
      </c>
      <c r="F65" s="37">
        <v>62</v>
      </c>
      <c r="G65" s="38">
        <v>48</v>
      </c>
      <c r="H65" s="37">
        <v>43</v>
      </c>
      <c r="I65" s="38">
        <v>50</v>
      </c>
      <c r="J65" s="37">
        <v>55</v>
      </c>
      <c r="K65" s="38">
        <v>71</v>
      </c>
      <c r="L65" s="37">
        <v>63</v>
      </c>
      <c r="M65" s="38">
        <v>68</v>
      </c>
      <c r="N65" s="37">
        <v>56</v>
      </c>
      <c r="O65" s="38">
        <v>84</v>
      </c>
      <c r="P65" s="37">
        <v>112</v>
      </c>
      <c r="Q65" s="38">
        <v>107</v>
      </c>
      <c r="R65" s="37">
        <v>93</v>
      </c>
    </row>
    <row r="66" spans="1:18" x14ac:dyDescent="0.25">
      <c r="A66" s="36" t="s">
        <v>226</v>
      </c>
      <c r="B66" s="39">
        <v>84</v>
      </c>
      <c r="C66" s="40">
        <v>84</v>
      </c>
      <c r="D66" s="39">
        <v>85</v>
      </c>
      <c r="E66" s="40">
        <v>80</v>
      </c>
      <c r="F66" s="39">
        <v>62</v>
      </c>
      <c r="G66" s="40">
        <v>48</v>
      </c>
      <c r="H66" s="39">
        <v>43</v>
      </c>
      <c r="I66" s="40">
        <v>50</v>
      </c>
      <c r="J66" s="39">
        <v>55</v>
      </c>
      <c r="K66" s="40">
        <v>71</v>
      </c>
      <c r="L66" s="39">
        <v>63</v>
      </c>
      <c r="M66" s="40">
        <v>68</v>
      </c>
      <c r="N66" s="39">
        <v>56</v>
      </c>
      <c r="O66" s="40">
        <v>84</v>
      </c>
      <c r="P66" s="39">
        <v>111</v>
      </c>
      <c r="Q66" s="40">
        <v>106</v>
      </c>
      <c r="R66" s="39">
        <v>90</v>
      </c>
    </row>
    <row r="67" spans="1:18" x14ac:dyDescent="0.25">
      <c r="A67" s="36" t="s">
        <v>361</v>
      </c>
      <c r="B67" s="39">
        <v>0</v>
      </c>
      <c r="C67" s="40">
        <v>0</v>
      </c>
      <c r="D67" s="39">
        <v>0</v>
      </c>
      <c r="E67" s="40">
        <v>0</v>
      </c>
      <c r="F67" s="39">
        <v>0</v>
      </c>
      <c r="G67" s="40">
        <v>0</v>
      </c>
      <c r="H67" s="39">
        <v>0</v>
      </c>
      <c r="I67" s="40">
        <v>0</v>
      </c>
      <c r="J67" s="39">
        <v>0</v>
      </c>
      <c r="K67" s="40">
        <v>0</v>
      </c>
      <c r="L67" s="39">
        <v>0</v>
      </c>
      <c r="M67" s="40">
        <v>0</v>
      </c>
      <c r="N67" s="39">
        <v>0</v>
      </c>
      <c r="O67" s="40">
        <v>0</v>
      </c>
      <c r="P67" s="39">
        <v>1</v>
      </c>
      <c r="Q67" s="40">
        <v>1</v>
      </c>
      <c r="R67" s="39">
        <v>3</v>
      </c>
    </row>
    <row r="68" spans="1:18" x14ac:dyDescent="0.25">
      <c r="A68" s="68"/>
      <c r="B68" s="39"/>
      <c r="C68" s="40"/>
      <c r="D68" s="39"/>
      <c r="E68" s="40"/>
      <c r="F68" s="39"/>
      <c r="G68" s="40"/>
      <c r="H68" s="39"/>
      <c r="I68" s="40"/>
      <c r="J68" s="39"/>
      <c r="K68" s="40"/>
      <c r="L68" s="39"/>
      <c r="M68" s="40"/>
      <c r="N68" s="39"/>
      <c r="O68" s="40"/>
      <c r="P68" s="39"/>
      <c r="Q68" s="40"/>
      <c r="R68" s="39"/>
    </row>
    <row r="69" spans="1:18" x14ac:dyDescent="0.25">
      <c r="A69" s="34" t="s">
        <v>227</v>
      </c>
      <c r="B69" s="41"/>
      <c r="C69" s="42"/>
      <c r="D69" s="41"/>
      <c r="E69" s="42"/>
      <c r="F69" s="41"/>
      <c r="G69" s="42"/>
      <c r="H69" s="41"/>
      <c r="I69" s="42"/>
      <c r="J69" s="41"/>
      <c r="K69" s="42"/>
      <c r="L69" s="41"/>
      <c r="M69" s="42"/>
      <c r="N69" s="41"/>
      <c r="O69" s="42"/>
      <c r="P69" s="41"/>
      <c r="Q69" s="42"/>
      <c r="R69" s="41"/>
    </row>
    <row r="70" spans="1:18" x14ac:dyDescent="0.25">
      <c r="A70" s="35" t="s">
        <v>30</v>
      </c>
      <c r="B70" s="37">
        <v>277</v>
      </c>
      <c r="C70" s="38">
        <v>263</v>
      </c>
      <c r="D70" s="37">
        <v>315</v>
      </c>
      <c r="E70" s="38">
        <v>286</v>
      </c>
      <c r="F70" s="37">
        <v>332</v>
      </c>
      <c r="G70" s="38">
        <v>377</v>
      </c>
      <c r="H70" s="37">
        <v>376</v>
      </c>
      <c r="I70" s="38">
        <v>374</v>
      </c>
      <c r="J70" s="37">
        <v>377</v>
      </c>
      <c r="K70" s="38">
        <v>380</v>
      </c>
      <c r="L70" s="37">
        <v>357</v>
      </c>
      <c r="M70" s="38">
        <v>331</v>
      </c>
      <c r="N70" s="37">
        <v>288</v>
      </c>
      <c r="O70" s="38">
        <v>281</v>
      </c>
      <c r="P70" s="37">
        <v>298</v>
      </c>
      <c r="Q70" s="38">
        <v>283</v>
      </c>
      <c r="R70" s="37">
        <v>287</v>
      </c>
    </row>
    <row r="71" spans="1:18" x14ac:dyDescent="0.25">
      <c r="A71" s="36" t="s">
        <v>228</v>
      </c>
      <c r="B71" s="39">
        <v>32</v>
      </c>
      <c r="C71" s="40">
        <v>15</v>
      </c>
      <c r="D71" s="39">
        <v>52</v>
      </c>
      <c r="E71" s="40">
        <v>45</v>
      </c>
      <c r="F71" s="39">
        <v>57</v>
      </c>
      <c r="G71" s="40">
        <v>12</v>
      </c>
      <c r="H71" s="39">
        <v>38</v>
      </c>
      <c r="I71" s="40">
        <v>21</v>
      </c>
      <c r="J71" s="39">
        <v>43</v>
      </c>
      <c r="K71" s="40">
        <v>22</v>
      </c>
      <c r="L71" s="39">
        <v>17</v>
      </c>
      <c r="M71" s="40">
        <v>7</v>
      </c>
      <c r="N71" s="39">
        <v>4</v>
      </c>
      <c r="O71" s="40">
        <v>1</v>
      </c>
      <c r="P71" s="39">
        <v>1</v>
      </c>
      <c r="Q71" s="40">
        <v>0</v>
      </c>
      <c r="R71" s="39">
        <v>0</v>
      </c>
    </row>
    <row r="72" spans="1:18" x14ac:dyDescent="0.25">
      <c r="A72" s="36" t="s">
        <v>229</v>
      </c>
      <c r="B72" s="39">
        <v>0</v>
      </c>
      <c r="C72" s="40">
        <v>0</v>
      </c>
      <c r="D72" s="39">
        <v>0</v>
      </c>
      <c r="E72" s="40">
        <v>0</v>
      </c>
      <c r="F72" s="39">
        <v>0</v>
      </c>
      <c r="G72" s="40">
        <v>1</v>
      </c>
      <c r="H72" s="39">
        <v>1</v>
      </c>
      <c r="I72" s="40">
        <v>1</v>
      </c>
      <c r="J72" s="39">
        <v>0</v>
      </c>
      <c r="K72" s="40">
        <v>0</v>
      </c>
      <c r="L72" s="39">
        <v>0</v>
      </c>
      <c r="M72" s="40">
        <v>0</v>
      </c>
      <c r="N72" s="39">
        <v>0</v>
      </c>
      <c r="O72" s="40">
        <v>0</v>
      </c>
      <c r="P72" s="39">
        <v>0</v>
      </c>
      <c r="Q72" s="40">
        <v>0</v>
      </c>
      <c r="R72" s="39">
        <v>0</v>
      </c>
    </row>
    <row r="73" spans="1:18" x14ac:dyDescent="0.25">
      <c r="A73" s="36" t="s">
        <v>230</v>
      </c>
      <c r="B73" s="39">
        <v>114</v>
      </c>
      <c r="C73" s="40">
        <v>107</v>
      </c>
      <c r="D73" s="39">
        <v>95</v>
      </c>
      <c r="E73" s="40">
        <v>73</v>
      </c>
      <c r="F73" s="39">
        <v>76</v>
      </c>
      <c r="G73" s="40">
        <v>89</v>
      </c>
      <c r="H73" s="39">
        <v>89</v>
      </c>
      <c r="I73" s="40">
        <v>95</v>
      </c>
      <c r="J73" s="39">
        <v>98</v>
      </c>
      <c r="K73" s="40">
        <v>94</v>
      </c>
      <c r="L73" s="39">
        <v>86</v>
      </c>
      <c r="M73" s="40">
        <v>83</v>
      </c>
      <c r="N73" s="39">
        <v>70</v>
      </c>
      <c r="O73" s="40">
        <v>79</v>
      </c>
      <c r="P73" s="39">
        <v>81</v>
      </c>
      <c r="Q73" s="40">
        <v>79</v>
      </c>
      <c r="R73" s="39">
        <v>82</v>
      </c>
    </row>
    <row r="74" spans="1:18" x14ac:dyDescent="0.25">
      <c r="A74" s="36" t="s">
        <v>231</v>
      </c>
      <c r="B74" s="39">
        <v>62</v>
      </c>
      <c r="C74" s="40">
        <v>57</v>
      </c>
      <c r="D74" s="39">
        <v>64</v>
      </c>
      <c r="E74" s="40">
        <v>59</v>
      </c>
      <c r="F74" s="39">
        <v>61</v>
      </c>
      <c r="G74" s="40">
        <v>72</v>
      </c>
      <c r="H74" s="39">
        <v>50</v>
      </c>
      <c r="I74" s="40">
        <v>54</v>
      </c>
      <c r="J74" s="39">
        <v>51</v>
      </c>
      <c r="K74" s="40">
        <v>55</v>
      </c>
      <c r="L74" s="39">
        <v>54</v>
      </c>
      <c r="M74" s="40">
        <v>48</v>
      </c>
      <c r="N74" s="39">
        <v>42</v>
      </c>
      <c r="O74" s="40">
        <v>40</v>
      </c>
      <c r="P74" s="39">
        <v>57</v>
      </c>
      <c r="Q74" s="40">
        <v>48</v>
      </c>
      <c r="R74" s="39">
        <v>52</v>
      </c>
    </row>
    <row r="75" spans="1:18" x14ac:dyDescent="0.25">
      <c r="A75" s="36" t="s">
        <v>232</v>
      </c>
      <c r="B75" s="39">
        <v>69</v>
      </c>
      <c r="C75" s="40">
        <v>84</v>
      </c>
      <c r="D75" s="39">
        <v>104</v>
      </c>
      <c r="E75" s="40">
        <v>109</v>
      </c>
      <c r="F75" s="39">
        <v>138</v>
      </c>
      <c r="G75" s="40">
        <v>203</v>
      </c>
      <c r="H75" s="39">
        <v>198</v>
      </c>
      <c r="I75" s="40">
        <v>203</v>
      </c>
      <c r="J75" s="39">
        <v>185</v>
      </c>
      <c r="K75" s="40">
        <v>209</v>
      </c>
      <c r="L75" s="39">
        <v>200</v>
      </c>
      <c r="M75" s="40">
        <v>193</v>
      </c>
      <c r="N75" s="39">
        <v>172</v>
      </c>
      <c r="O75" s="40">
        <v>161</v>
      </c>
      <c r="P75" s="39">
        <v>159</v>
      </c>
      <c r="Q75" s="40">
        <v>156</v>
      </c>
      <c r="R75" s="39">
        <v>153</v>
      </c>
    </row>
    <row r="76" spans="1:18" x14ac:dyDescent="0.25">
      <c r="A76" s="68"/>
      <c r="B76" s="39"/>
      <c r="C76" s="40"/>
      <c r="D76" s="39"/>
      <c r="E76" s="40"/>
      <c r="F76" s="39"/>
      <c r="G76" s="40"/>
      <c r="H76" s="39"/>
      <c r="I76" s="40"/>
      <c r="J76" s="39"/>
      <c r="K76" s="40"/>
      <c r="L76" s="39"/>
      <c r="M76" s="40"/>
      <c r="N76" s="39"/>
      <c r="O76" s="40"/>
      <c r="P76" s="39"/>
      <c r="Q76" s="40"/>
      <c r="R76" s="39"/>
    </row>
    <row r="77" spans="1:18" x14ac:dyDescent="0.25">
      <c r="A77" s="35" t="s">
        <v>32</v>
      </c>
      <c r="B77" s="37">
        <v>120</v>
      </c>
      <c r="C77" s="38">
        <v>99</v>
      </c>
      <c r="D77" s="37">
        <v>51</v>
      </c>
      <c r="E77" s="38">
        <v>31</v>
      </c>
      <c r="F77" s="37">
        <v>21</v>
      </c>
      <c r="G77" s="38">
        <v>18</v>
      </c>
      <c r="H77" s="37">
        <v>17</v>
      </c>
      <c r="I77" s="38">
        <v>19</v>
      </c>
      <c r="J77" s="37">
        <v>16</v>
      </c>
      <c r="K77" s="38">
        <v>15</v>
      </c>
      <c r="L77" s="37">
        <v>13</v>
      </c>
      <c r="M77" s="38">
        <v>12</v>
      </c>
      <c r="N77" s="37">
        <v>15</v>
      </c>
      <c r="O77" s="38">
        <v>10</v>
      </c>
      <c r="P77" s="37">
        <v>5</v>
      </c>
      <c r="Q77" s="38">
        <v>4</v>
      </c>
      <c r="R77" s="37">
        <v>8</v>
      </c>
    </row>
    <row r="78" spans="1:18" x14ac:dyDescent="0.25">
      <c r="A78" s="36" t="s">
        <v>233</v>
      </c>
      <c r="B78" s="39">
        <v>0</v>
      </c>
      <c r="C78" s="40">
        <v>0</v>
      </c>
      <c r="D78" s="39">
        <v>1</v>
      </c>
      <c r="E78" s="40">
        <v>2</v>
      </c>
      <c r="F78" s="39">
        <v>5</v>
      </c>
      <c r="G78" s="40">
        <v>4</v>
      </c>
      <c r="H78" s="39">
        <v>2</v>
      </c>
      <c r="I78" s="40">
        <v>3</v>
      </c>
      <c r="J78" s="39">
        <v>2</v>
      </c>
      <c r="K78" s="40">
        <v>9</v>
      </c>
      <c r="L78" s="39">
        <v>6</v>
      </c>
      <c r="M78" s="40">
        <v>6</v>
      </c>
      <c r="N78" s="39">
        <v>4</v>
      </c>
      <c r="O78" s="40">
        <v>5</v>
      </c>
      <c r="P78" s="39">
        <v>3</v>
      </c>
      <c r="Q78" s="40">
        <v>3</v>
      </c>
      <c r="R78" s="39">
        <v>4</v>
      </c>
    </row>
    <row r="79" spans="1:18" x14ac:dyDescent="0.25">
      <c r="A79" s="36" t="s">
        <v>234</v>
      </c>
      <c r="B79" s="39">
        <v>0</v>
      </c>
      <c r="C79" s="40">
        <v>0</v>
      </c>
      <c r="D79" s="39">
        <v>0</v>
      </c>
      <c r="E79" s="40">
        <v>0</v>
      </c>
      <c r="F79" s="39">
        <v>1</v>
      </c>
      <c r="G79" s="40">
        <v>0</v>
      </c>
      <c r="H79" s="39">
        <v>0</v>
      </c>
      <c r="I79" s="40">
        <v>0</v>
      </c>
      <c r="J79" s="39">
        <v>0</v>
      </c>
      <c r="K79" s="40">
        <v>0</v>
      </c>
      <c r="L79" s="39">
        <v>0</v>
      </c>
      <c r="M79" s="40">
        <v>0</v>
      </c>
      <c r="N79" s="39">
        <v>0</v>
      </c>
      <c r="O79" s="40">
        <v>0</v>
      </c>
      <c r="P79" s="39">
        <v>0</v>
      </c>
      <c r="Q79" s="40">
        <v>0</v>
      </c>
      <c r="R79" s="39">
        <v>0</v>
      </c>
    </row>
    <row r="80" spans="1:18" x14ac:dyDescent="0.25">
      <c r="A80" s="36" t="s">
        <v>235</v>
      </c>
      <c r="B80" s="39">
        <v>120</v>
      </c>
      <c r="C80" s="40">
        <v>98</v>
      </c>
      <c r="D80" s="39">
        <v>49</v>
      </c>
      <c r="E80" s="40">
        <v>27</v>
      </c>
      <c r="F80" s="39">
        <v>10</v>
      </c>
      <c r="G80" s="40">
        <v>7</v>
      </c>
      <c r="H80" s="39">
        <v>3</v>
      </c>
      <c r="I80" s="40">
        <v>3</v>
      </c>
      <c r="J80" s="39">
        <v>2</v>
      </c>
      <c r="K80" s="40">
        <v>0</v>
      </c>
      <c r="L80" s="39">
        <v>0</v>
      </c>
      <c r="M80" s="40">
        <v>0</v>
      </c>
      <c r="N80" s="39">
        <v>0</v>
      </c>
      <c r="O80" s="40">
        <v>0</v>
      </c>
      <c r="P80" s="39">
        <v>0</v>
      </c>
      <c r="Q80" s="40">
        <v>0</v>
      </c>
      <c r="R80" s="39">
        <v>0</v>
      </c>
    </row>
    <row r="81" spans="1:18" x14ac:dyDescent="0.25">
      <c r="A81" s="36" t="s">
        <v>236</v>
      </c>
      <c r="B81" s="39">
        <v>0</v>
      </c>
      <c r="C81" s="40">
        <v>0</v>
      </c>
      <c r="D81" s="39">
        <v>0</v>
      </c>
      <c r="E81" s="40">
        <v>0</v>
      </c>
      <c r="F81" s="39">
        <v>3</v>
      </c>
      <c r="G81" s="40">
        <v>6</v>
      </c>
      <c r="H81" s="39">
        <v>11</v>
      </c>
      <c r="I81" s="40">
        <v>12</v>
      </c>
      <c r="J81" s="39">
        <v>9</v>
      </c>
      <c r="K81" s="40">
        <v>2</v>
      </c>
      <c r="L81" s="39">
        <v>1</v>
      </c>
      <c r="M81" s="40">
        <v>0</v>
      </c>
      <c r="N81" s="39">
        <v>2</v>
      </c>
      <c r="O81" s="40">
        <v>1</v>
      </c>
      <c r="P81" s="39">
        <v>0</v>
      </c>
      <c r="Q81" s="40">
        <v>0</v>
      </c>
      <c r="R81" s="39">
        <v>1</v>
      </c>
    </row>
    <row r="82" spans="1:18" x14ac:dyDescent="0.25">
      <c r="A82" s="36" t="s">
        <v>237</v>
      </c>
      <c r="B82" s="39">
        <v>0</v>
      </c>
      <c r="C82" s="40">
        <v>0</v>
      </c>
      <c r="D82" s="39">
        <v>0</v>
      </c>
      <c r="E82" s="40">
        <v>1</v>
      </c>
      <c r="F82" s="39">
        <v>1</v>
      </c>
      <c r="G82" s="40">
        <v>1</v>
      </c>
      <c r="H82" s="39">
        <v>1</v>
      </c>
      <c r="I82" s="40">
        <v>1</v>
      </c>
      <c r="J82" s="39">
        <v>1</v>
      </c>
      <c r="K82" s="40">
        <v>1</v>
      </c>
      <c r="L82" s="39">
        <v>1</v>
      </c>
      <c r="M82" s="40">
        <v>1</v>
      </c>
      <c r="N82" s="39">
        <v>1</v>
      </c>
      <c r="O82" s="40">
        <v>1</v>
      </c>
      <c r="P82" s="39">
        <v>1</v>
      </c>
      <c r="Q82" s="40">
        <v>1</v>
      </c>
      <c r="R82" s="39">
        <v>2</v>
      </c>
    </row>
    <row r="83" spans="1:18" x14ac:dyDescent="0.25">
      <c r="A83" s="36" t="s">
        <v>238</v>
      </c>
      <c r="B83" s="39">
        <v>0</v>
      </c>
      <c r="C83" s="40">
        <v>0</v>
      </c>
      <c r="D83" s="39">
        <v>0</v>
      </c>
      <c r="E83" s="40">
        <v>0</v>
      </c>
      <c r="F83" s="39">
        <v>0</v>
      </c>
      <c r="G83" s="40">
        <v>0</v>
      </c>
      <c r="H83" s="39">
        <v>0</v>
      </c>
      <c r="I83" s="40">
        <v>0</v>
      </c>
      <c r="J83" s="39">
        <v>0</v>
      </c>
      <c r="K83" s="40">
        <v>0</v>
      </c>
      <c r="L83" s="39">
        <v>0</v>
      </c>
      <c r="M83" s="40">
        <v>0</v>
      </c>
      <c r="N83" s="39">
        <v>2</v>
      </c>
      <c r="O83" s="40">
        <v>2</v>
      </c>
      <c r="P83" s="39">
        <v>1</v>
      </c>
      <c r="Q83" s="40">
        <v>0</v>
      </c>
      <c r="R83" s="39">
        <v>0</v>
      </c>
    </row>
    <row r="84" spans="1:18" x14ac:dyDescent="0.25">
      <c r="A84" s="36" t="s">
        <v>239</v>
      </c>
      <c r="B84" s="39">
        <v>0</v>
      </c>
      <c r="C84" s="40">
        <v>1</v>
      </c>
      <c r="D84" s="39">
        <v>1</v>
      </c>
      <c r="E84" s="40">
        <v>1</v>
      </c>
      <c r="F84" s="39">
        <v>1</v>
      </c>
      <c r="G84" s="40">
        <v>0</v>
      </c>
      <c r="H84" s="39">
        <v>0</v>
      </c>
      <c r="I84" s="40">
        <v>0</v>
      </c>
      <c r="J84" s="39">
        <v>2</v>
      </c>
      <c r="K84" s="40">
        <v>3</v>
      </c>
      <c r="L84" s="39">
        <v>5</v>
      </c>
      <c r="M84" s="40">
        <v>5</v>
      </c>
      <c r="N84" s="39">
        <v>6</v>
      </c>
      <c r="O84" s="40">
        <v>1</v>
      </c>
      <c r="P84" s="39">
        <v>0</v>
      </c>
      <c r="Q84" s="40">
        <v>0</v>
      </c>
      <c r="R84" s="39">
        <v>1</v>
      </c>
    </row>
    <row r="85" spans="1:18" x14ac:dyDescent="0.25">
      <c r="A85" s="68"/>
      <c r="B85" s="39"/>
      <c r="C85" s="40"/>
      <c r="D85" s="39"/>
      <c r="E85" s="40"/>
      <c r="F85" s="39"/>
      <c r="G85" s="40"/>
      <c r="H85" s="39"/>
      <c r="I85" s="40"/>
      <c r="J85" s="39"/>
      <c r="K85" s="40"/>
      <c r="L85" s="39"/>
      <c r="M85" s="40"/>
      <c r="N85" s="39"/>
      <c r="O85" s="40"/>
      <c r="P85" s="39"/>
      <c r="Q85" s="40"/>
      <c r="R85" s="39"/>
    </row>
    <row r="86" spans="1:18" x14ac:dyDescent="0.25">
      <c r="A86" s="34" t="s">
        <v>244</v>
      </c>
      <c r="B86" s="41"/>
      <c r="C86" s="42"/>
      <c r="D86" s="41"/>
      <c r="E86" s="42"/>
      <c r="F86" s="41"/>
      <c r="G86" s="42"/>
      <c r="H86" s="41"/>
      <c r="I86" s="42"/>
      <c r="J86" s="41"/>
      <c r="K86" s="42"/>
      <c r="L86" s="41"/>
      <c r="M86" s="42"/>
      <c r="N86" s="41"/>
      <c r="O86" s="42"/>
      <c r="P86" s="41"/>
      <c r="Q86" s="42"/>
      <c r="R86" s="41"/>
    </row>
    <row r="87" spans="1:18" x14ac:dyDescent="0.25">
      <c r="A87" s="35" t="s">
        <v>30</v>
      </c>
      <c r="B87" s="37">
        <v>100</v>
      </c>
      <c r="C87" s="38">
        <v>101</v>
      </c>
      <c r="D87" s="37">
        <v>76</v>
      </c>
      <c r="E87" s="38">
        <v>79</v>
      </c>
      <c r="F87" s="37">
        <v>74</v>
      </c>
      <c r="G87" s="38">
        <v>70</v>
      </c>
      <c r="H87" s="37">
        <v>77</v>
      </c>
      <c r="I87" s="38">
        <v>79</v>
      </c>
      <c r="J87" s="37">
        <v>73</v>
      </c>
      <c r="K87" s="38">
        <v>67</v>
      </c>
      <c r="L87" s="37">
        <v>61</v>
      </c>
      <c r="M87" s="38">
        <v>53</v>
      </c>
      <c r="N87" s="37">
        <v>49</v>
      </c>
      <c r="O87" s="38">
        <v>57</v>
      </c>
      <c r="P87" s="37">
        <v>72</v>
      </c>
      <c r="Q87" s="38">
        <v>70</v>
      </c>
      <c r="R87" s="37">
        <v>72</v>
      </c>
    </row>
    <row r="88" spans="1:18" x14ac:dyDescent="0.25">
      <c r="A88" s="36" t="s">
        <v>245</v>
      </c>
      <c r="B88" s="39">
        <v>6</v>
      </c>
      <c r="C88" s="40">
        <v>3</v>
      </c>
      <c r="D88" s="39">
        <v>1</v>
      </c>
      <c r="E88" s="40">
        <v>0</v>
      </c>
      <c r="F88" s="39">
        <v>4</v>
      </c>
      <c r="G88" s="40">
        <v>3</v>
      </c>
      <c r="H88" s="39">
        <v>3</v>
      </c>
      <c r="I88" s="40">
        <v>0</v>
      </c>
      <c r="J88" s="39">
        <v>2</v>
      </c>
      <c r="K88" s="40">
        <v>2</v>
      </c>
      <c r="L88" s="39">
        <v>1</v>
      </c>
      <c r="M88" s="40">
        <v>0</v>
      </c>
      <c r="N88" s="39">
        <v>0</v>
      </c>
      <c r="O88" s="40">
        <v>0</v>
      </c>
      <c r="P88" s="39">
        <v>0</v>
      </c>
      <c r="Q88" s="40">
        <v>0</v>
      </c>
      <c r="R88" s="39">
        <v>0</v>
      </c>
    </row>
    <row r="89" spans="1:18" x14ac:dyDescent="0.25">
      <c r="A89" s="36" t="s">
        <v>246</v>
      </c>
      <c r="B89" s="39">
        <v>12</v>
      </c>
      <c r="C89" s="40">
        <v>12</v>
      </c>
      <c r="D89" s="39">
        <v>9</v>
      </c>
      <c r="E89" s="40">
        <v>8</v>
      </c>
      <c r="F89" s="39">
        <v>4</v>
      </c>
      <c r="G89" s="40">
        <v>3</v>
      </c>
      <c r="H89" s="39">
        <v>1</v>
      </c>
      <c r="I89" s="40">
        <v>1</v>
      </c>
      <c r="J89" s="39">
        <v>2</v>
      </c>
      <c r="K89" s="40">
        <v>1</v>
      </c>
      <c r="L89" s="39">
        <v>3</v>
      </c>
      <c r="M89" s="40">
        <v>3</v>
      </c>
      <c r="N89" s="39">
        <v>4</v>
      </c>
      <c r="O89" s="40">
        <v>6</v>
      </c>
      <c r="P89" s="39">
        <v>3</v>
      </c>
      <c r="Q89" s="40">
        <v>4</v>
      </c>
      <c r="R89" s="39">
        <v>2</v>
      </c>
    </row>
    <row r="90" spans="1:18" x14ac:dyDescent="0.25">
      <c r="A90" s="36" t="s">
        <v>247</v>
      </c>
      <c r="B90" s="39">
        <v>50</v>
      </c>
      <c r="C90" s="40">
        <v>58</v>
      </c>
      <c r="D90" s="39">
        <v>50</v>
      </c>
      <c r="E90" s="40">
        <v>45</v>
      </c>
      <c r="F90" s="39">
        <v>39</v>
      </c>
      <c r="G90" s="40">
        <v>37</v>
      </c>
      <c r="H90" s="39">
        <v>40</v>
      </c>
      <c r="I90" s="40">
        <v>41</v>
      </c>
      <c r="J90" s="39">
        <v>34</v>
      </c>
      <c r="K90" s="40">
        <v>39</v>
      </c>
      <c r="L90" s="39">
        <v>34</v>
      </c>
      <c r="M90" s="40">
        <v>28</v>
      </c>
      <c r="N90" s="39">
        <v>19</v>
      </c>
      <c r="O90" s="40">
        <v>31</v>
      </c>
      <c r="P90" s="39">
        <v>46</v>
      </c>
      <c r="Q90" s="40">
        <v>42</v>
      </c>
      <c r="R90" s="39">
        <v>43</v>
      </c>
    </row>
    <row r="91" spans="1:18" x14ac:dyDescent="0.25">
      <c r="A91" s="36" t="s">
        <v>240</v>
      </c>
      <c r="B91" s="39">
        <v>32</v>
      </c>
      <c r="C91" s="40">
        <v>28</v>
      </c>
      <c r="D91" s="39">
        <v>16</v>
      </c>
      <c r="E91" s="40">
        <v>24</v>
      </c>
      <c r="F91" s="39">
        <v>21</v>
      </c>
      <c r="G91" s="40">
        <v>21</v>
      </c>
      <c r="H91" s="39">
        <v>26</v>
      </c>
      <c r="I91" s="40">
        <v>31</v>
      </c>
      <c r="J91" s="39">
        <v>28</v>
      </c>
      <c r="K91" s="40">
        <v>23</v>
      </c>
      <c r="L91" s="39">
        <v>19</v>
      </c>
      <c r="M91" s="40">
        <v>17</v>
      </c>
      <c r="N91" s="39">
        <v>18</v>
      </c>
      <c r="O91" s="40">
        <v>13</v>
      </c>
      <c r="P91" s="39">
        <v>13</v>
      </c>
      <c r="Q91" s="40">
        <v>9</v>
      </c>
      <c r="R91" s="39">
        <v>4</v>
      </c>
    </row>
    <row r="92" spans="1:18" x14ac:dyDescent="0.25">
      <c r="A92" s="36" t="s">
        <v>248</v>
      </c>
      <c r="B92" s="39">
        <v>0</v>
      </c>
      <c r="C92" s="40">
        <v>0</v>
      </c>
      <c r="D92" s="39">
        <v>0</v>
      </c>
      <c r="E92" s="40">
        <v>2</v>
      </c>
      <c r="F92" s="39">
        <v>6</v>
      </c>
      <c r="G92" s="40">
        <v>6</v>
      </c>
      <c r="H92" s="39">
        <v>7</v>
      </c>
      <c r="I92" s="40">
        <v>6</v>
      </c>
      <c r="J92" s="39">
        <v>7</v>
      </c>
      <c r="K92" s="40">
        <v>2</v>
      </c>
      <c r="L92" s="39">
        <v>4</v>
      </c>
      <c r="M92" s="40">
        <v>5</v>
      </c>
      <c r="N92" s="39">
        <v>8</v>
      </c>
      <c r="O92" s="40">
        <v>7</v>
      </c>
      <c r="P92" s="39">
        <v>6</v>
      </c>
      <c r="Q92" s="40">
        <v>7</v>
      </c>
      <c r="R92" s="39">
        <v>3</v>
      </c>
    </row>
    <row r="93" spans="1:18" x14ac:dyDescent="0.25">
      <c r="A93" s="36" t="s">
        <v>362</v>
      </c>
      <c r="B93" s="39">
        <v>0</v>
      </c>
      <c r="C93" s="40">
        <v>0</v>
      </c>
      <c r="D93" s="39">
        <v>0</v>
      </c>
      <c r="E93" s="40">
        <v>0</v>
      </c>
      <c r="F93" s="39">
        <v>0</v>
      </c>
      <c r="G93" s="40">
        <v>0</v>
      </c>
      <c r="H93" s="39">
        <v>0</v>
      </c>
      <c r="I93" s="40">
        <v>0</v>
      </c>
      <c r="J93" s="39">
        <v>0</v>
      </c>
      <c r="K93" s="40">
        <v>0</v>
      </c>
      <c r="L93" s="39">
        <v>0</v>
      </c>
      <c r="M93" s="40">
        <v>0</v>
      </c>
      <c r="N93" s="39">
        <v>0</v>
      </c>
      <c r="O93" s="40">
        <v>0</v>
      </c>
      <c r="P93" s="39">
        <v>4</v>
      </c>
      <c r="Q93" s="40">
        <v>8</v>
      </c>
      <c r="R93" s="39">
        <v>20</v>
      </c>
    </row>
    <row r="94" spans="1:18" x14ac:dyDescent="0.25">
      <c r="A94" s="68"/>
      <c r="B94" s="39"/>
      <c r="C94" s="40"/>
      <c r="D94" s="39"/>
      <c r="E94" s="40"/>
      <c r="F94" s="39"/>
      <c r="G94" s="40"/>
      <c r="H94" s="39"/>
      <c r="I94" s="40"/>
      <c r="J94" s="39"/>
      <c r="K94" s="40"/>
      <c r="L94" s="39"/>
      <c r="M94" s="40"/>
      <c r="N94" s="39"/>
      <c r="O94" s="40"/>
      <c r="P94" s="39"/>
      <c r="Q94" s="40"/>
      <c r="R94" s="39"/>
    </row>
    <row r="95" spans="1:18" x14ac:dyDescent="0.25">
      <c r="A95" s="35" t="s">
        <v>46</v>
      </c>
      <c r="B95" s="37">
        <v>23</v>
      </c>
      <c r="C95" s="38">
        <v>21</v>
      </c>
      <c r="D95" s="37">
        <v>23</v>
      </c>
      <c r="E95" s="38">
        <v>22</v>
      </c>
      <c r="F95" s="37">
        <v>20</v>
      </c>
      <c r="G95" s="38">
        <v>19</v>
      </c>
      <c r="H95" s="37">
        <v>20</v>
      </c>
      <c r="I95" s="38">
        <v>17</v>
      </c>
      <c r="J95" s="37">
        <v>16</v>
      </c>
      <c r="K95" s="38">
        <v>15</v>
      </c>
      <c r="L95" s="37">
        <v>17</v>
      </c>
      <c r="M95" s="38">
        <v>16</v>
      </c>
      <c r="N95" s="37">
        <v>14</v>
      </c>
      <c r="O95" s="38">
        <v>17</v>
      </c>
      <c r="P95" s="37">
        <v>22</v>
      </c>
      <c r="Q95" s="38">
        <v>24</v>
      </c>
      <c r="R95" s="37">
        <v>23</v>
      </c>
    </row>
    <row r="96" spans="1:18" x14ac:dyDescent="0.25">
      <c r="A96" s="36" t="s">
        <v>241</v>
      </c>
      <c r="B96" s="39">
        <v>10</v>
      </c>
      <c r="C96" s="40">
        <v>8</v>
      </c>
      <c r="D96" s="39">
        <v>9</v>
      </c>
      <c r="E96" s="40">
        <v>7</v>
      </c>
      <c r="F96" s="39">
        <v>7</v>
      </c>
      <c r="G96" s="40">
        <v>7</v>
      </c>
      <c r="H96" s="39">
        <v>9</v>
      </c>
      <c r="I96" s="40">
        <v>9</v>
      </c>
      <c r="J96" s="39">
        <v>8</v>
      </c>
      <c r="K96" s="40">
        <v>8</v>
      </c>
      <c r="L96" s="39">
        <v>9</v>
      </c>
      <c r="M96" s="40">
        <v>10</v>
      </c>
      <c r="N96" s="39">
        <v>8</v>
      </c>
      <c r="O96" s="40">
        <v>9</v>
      </c>
      <c r="P96" s="39">
        <v>12</v>
      </c>
      <c r="Q96" s="40">
        <v>11</v>
      </c>
      <c r="R96" s="39">
        <v>9</v>
      </c>
    </row>
    <row r="97" spans="1:18" x14ac:dyDescent="0.25">
      <c r="A97" s="36" t="s">
        <v>242</v>
      </c>
      <c r="B97" s="39">
        <v>13</v>
      </c>
      <c r="C97" s="40">
        <v>13</v>
      </c>
      <c r="D97" s="39">
        <v>14</v>
      </c>
      <c r="E97" s="40">
        <v>15</v>
      </c>
      <c r="F97" s="39">
        <v>13</v>
      </c>
      <c r="G97" s="40">
        <v>12</v>
      </c>
      <c r="H97" s="39">
        <v>11</v>
      </c>
      <c r="I97" s="40">
        <v>8</v>
      </c>
      <c r="J97" s="39">
        <v>8</v>
      </c>
      <c r="K97" s="40">
        <v>7</v>
      </c>
      <c r="L97" s="39">
        <v>8</v>
      </c>
      <c r="M97" s="40">
        <v>6</v>
      </c>
      <c r="N97" s="39">
        <v>6</v>
      </c>
      <c r="O97" s="40">
        <v>8</v>
      </c>
      <c r="P97" s="39">
        <v>10</v>
      </c>
      <c r="Q97" s="40">
        <v>13</v>
      </c>
      <c r="R97" s="39">
        <v>14</v>
      </c>
    </row>
    <row r="98" spans="1:18" x14ac:dyDescent="0.25">
      <c r="A98" s="68"/>
      <c r="B98" s="39"/>
      <c r="C98" s="40"/>
      <c r="D98" s="39"/>
      <c r="E98" s="40"/>
      <c r="F98" s="39"/>
      <c r="G98" s="40"/>
      <c r="H98" s="39"/>
      <c r="I98" s="40"/>
      <c r="J98" s="39"/>
      <c r="K98" s="40"/>
      <c r="L98" s="39"/>
      <c r="M98" s="40"/>
      <c r="N98" s="39"/>
      <c r="O98" s="40"/>
      <c r="P98" s="39"/>
      <c r="Q98" s="40"/>
      <c r="R98" s="39"/>
    </row>
    <row r="99" spans="1:18" x14ac:dyDescent="0.25">
      <c r="A99" s="35" t="s">
        <v>103</v>
      </c>
      <c r="B99" s="37">
        <v>2</v>
      </c>
      <c r="C99" s="38">
        <v>2</v>
      </c>
      <c r="D99" s="37">
        <v>2</v>
      </c>
      <c r="E99" s="38">
        <v>2</v>
      </c>
      <c r="F99" s="37">
        <v>1</v>
      </c>
      <c r="G99" s="38">
        <v>1</v>
      </c>
      <c r="H99" s="37">
        <v>1</v>
      </c>
      <c r="I99" s="38">
        <v>4</v>
      </c>
      <c r="J99" s="37">
        <v>4</v>
      </c>
      <c r="K99" s="38">
        <v>5</v>
      </c>
      <c r="L99" s="37">
        <v>1</v>
      </c>
      <c r="M99" s="38">
        <v>3</v>
      </c>
      <c r="N99" s="37">
        <v>3</v>
      </c>
      <c r="O99" s="38">
        <v>2</v>
      </c>
      <c r="P99" s="37">
        <v>1</v>
      </c>
      <c r="Q99" s="38">
        <v>2</v>
      </c>
      <c r="R99" s="37">
        <v>4</v>
      </c>
    </row>
    <row r="100" spans="1:18" x14ac:dyDescent="0.25">
      <c r="A100" s="36" t="s">
        <v>370</v>
      </c>
      <c r="B100" s="39">
        <v>0</v>
      </c>
      <c r="C100" s="40">
        <v>0</v>
      </c>
      <c r="D100" s="39">
        <v>0</v>
      </c>
      <c r="E100" s="40">
        <v>0</v>
      </c>
      <c r="F100" s="39">
        <v>0</v>
      </c>
      <c r="G100" s="40">
        <v>0</v>
      </c>
      <c r="H100" s="39">
        <v>0</v>
      </c>
      <c r="I100" s="40">
        <v>0</v>
      </c>
      <c r="J100" s="39">
        <v>0</v>
      </c>
      <c r="K100" s="40">
        <v>0</v>
      </c>
      <c r="L100" s="39">
        <v>0</v>
      </c>
      <c r="M100" s="40">
        <v>0</v>
      </c>
      <c r="N100" s="39">
        <v>0</v>
      </c>
      <c r="O100" s="40">
        <v>0</v>
      </c>
      <c r="P100" s="39">
        <v>0</v>
      </c>
      <c r="Q100" s="40">
        <v>1</v>
      </c>
      <c r="R100" s="39">
        <v>1</v>
      </c>
    </row>
    <row r="101" spans="1:18" x14ac:dyDescent="0.25">
      <c r="A101" s="36" t="s">
        <v>243</v>
      </c>
      <c r="B101" s="39">
        <v>2</v>
      </c>
      <c r="C101" s="40">
        <v>2</v>
      </c>
      <c r="D101" s="39">
        <v>2</v>
      </c>
      <c r="E101" s="40">
        <v>2</v>
      </c>
      <c r="F101" s="39">
        <v>1</v>
      </c>
      <c r="G101" s="40">
        <v>1</v>
      </c>
      <c r="H101" s="39">
        <v>1</v>
      </c>
      <c r="I101" s="40">
        <v>4</v>
      </c>
      <c r="J101" s="39">
        <v>4</v>
      </c>
      <c r="K101" s="40">
        <v>5</v>
      </c>
      <c r="L101" s="39">
        <v>1</v>
      </c>
      <c r="M101" s="40">
        <v>3</v>
      </c>
      <c r="N101" s="39">
        <v>3</v>
      </c>
      <c r="O101" s="40">
        <v>2</v>
      </c>
      <c r="P101" s="39">
        <v>1</v>
      </c>
      <c r="Q101" s="40">
        <v>1</v>
      </c>
      <c r="R101" s="39">
        <v>3</v>
      </c>
    </row>
    <row r="102" spans="1:18" x14ac:dyDescent="0.25">
      <c r="A102" s="68"/>
      <c r="B102" s="39"/>
      <c r="C102" s="40"/>
      <c r="D102" s="39"/>
      <c r="E102" s="40"/>
      <c r="F102" s="39"/>
      <c r="G102" s="40"/>
      <c r="H102" s="39"/>
      <c r="I102" s="40"/>
      <c r="J102" s="39"/>
      <c r="K102" s="40"/>
      <c r="L102" s="39"/>
      <c r="M102" s="40"/>
      <c r="N102" s="39"/>
      <c r="O102" s="40"/>
      <c r="P102" s="39"/>
      <c r="Q102" s="40"/>
      <c r="R102" s="39"/>
    </row>
    <row r="103" spans="1:18" x14ac:dyDescent="0.25">
      <c r="A103" s="34" t="s">
        <v>249</v>
      </c>
      <c r="B103" s="41"/>
      <c r="C103" s="42"/>
      <c r="D103" s="41"/>
      <c r="E103" s="42"/>
      <c r="F103" s="41"/>
      <c r="G103" s="42"/>
      <c r="H103" s="41"/>
      <c r="I103" s="42"/>
      <c r="J103" s="41"/>
      <c r="K103" s="42"/>
      <c r="L103" s="41"/>
      <c r="M103" s="42"/>
      <c r="N103" s="41"/>
      <c r="O103" s="42"/>
      <c r="P103" s="41"/>
      <c r="Q103" s="42"/>
      <c r="R103" s="41"/>
    </row>
    <row r="104" spans="1:18" x14ac:dyDescent="0.25">
      <c r="A104" s="35" t="s">
        <v>30</v>
      </c>
      <c r="B104" s="37">
        <v>58</v>
      </c>
      <c r="C104" s="38">
        <v>65</v>
      </c>
      <c r="D104" s="37">
        <v>63</v>
      </c>
      <c r="E104" s="38">
        <v>50</v>
      </c>
      <c r="F104" s="37">
        <v>67</v>
      </c>
      <c r="G104" s="38">
        <v>71</v>
      </c>
      <c r="H104" s="37">
        <v>65</v>
      </c>
      <c r="I104" s="38">
        <v>62</v>
      </c>
      <c r="J104" s="37">
        <v>60</v>
      </c>
      <c r="K104" s="38">
        <v>69</v>
      </c>
      <c r="L104" s="37">
        <v>67</v>
      </c>
      <c r="M104" s="38">
        <v>57</v>
      </c>
      <c r="N104" s="37">
        <v>45</v>
      </c>
      <c r="O104" s="38">
        <v>48</v>
      </c>
      <c r="P104" s="37">
        <v>54</v>
      </c>
      <c r="Q104" s="38">
        <v>46</v>
      </c>
      <c r="R104" s="37">
        <v>49</v>
      </c>
    </row>
    <row r="105" spans="1:18" x14ac:dyDescent="0.25">
      <c r="A105" s="36" t="s">
        <v>250</v>
      </c>
      <c r="B105" s="39">
        <v>11</v>
      </c>
      <c r="C105" s="40">
        <v>8</v>
      </c>
      <c r="D105" s="39">
        <v>9</v>
      </c>
      <c r="E105" s="40">
        <v>6</v>
      </c>
      <c r="F105" s="39">
        <v>8</v>
      </c>
      <c r="G105" s="40">
        <v>6</v>
      </c>
      <c r="H105" s="39">
        <v>9</v>
      </c>
      <c r="I105" s="40">
        <v>6</v>
      </c>
      <c r="J105" s="39">
        <v>8</v>
      </c>
      <c r="K105" s="40">
        <v>6</v>
      </c>
      <c r="L105" s="39">
        <v>3</v>
      </c>
      <c r="M105" s="40">
        <v>1</v>
      </c>
      <c r="N105" s="39">
        <v>1</v>
      </c>
      <c r="O105" s="40">
        <v>1</v>
      </c>
      <c r="P105" s="39">
        <v>0</v>
      </c>
      <c r="Q105" s="40">
        <v>0</v>
      </c>
      <c r="R105" s="39">
        <v>0</v>
      </c>
    </row>
    <row r="106" spans="1:18" x14ac:dyDescent="0.25">
      <c r="A106" s="36" t="s">
        <v>251</v>
      </c>
      <c r="B106" s="39">
        <v>47</v>
      </c>
      <c r="C106" s="40">
        <v>57</v>
      </c>
      <c r="D106" s="39">
        <v>54</v>
      </c>
      <c r="E106" s="40">
        <v>44</v>
      </c>
      <c r="F106" s="39">
        <v>59</v>
      </c>
      <c r="G106" s="40">
        <v>65</v>
      </c>
      <c r="H106" s="39">
        <v>56</v>
      </c>
      <c r="I106" s="40">
        <v>56</v>
      </c>
      <c r="J106" s="39">
        <v>52</v>
      </c>
      <c r="K106" s="40">
        <v>62</v>
      </c>
      <c r="L106" s="39">
        <v>58</v>
      </c>
      <c r="M106" s="40">
        <v>49</v>
      </c>
      <c r="N106" s="39">
        <v>33</v>
      </c>
      <c r="O106" s="40">
        <v>32</v>
      </c>
      <c r="P106" s="39">
        <v>36</v>
      </c>
      <c r="Q106" s="40">
        <v>29</v>
      </c>
      <c r="R106" s="39">
        <v>35</v>
      </c>
    </row>
    <row r="107" spans="1:18" x14ac:dyDescent="0.25">
      <c r="A107" s="36" t="s">
        <v>252</v>
      </c>
      <c r="B107" s="39">
        <v>0</v>
      </c>
      <c r="C107" s="40">
        <v>0</v>
      </c>
      <c r="D107" s="39">
        <v>0</v>
      </c>
      <c r="E107" s="40">
        <v>0</v>
      </c>
      <c r="F107" s="39">
        <v>0</v>
      </c>
      <c r="G107" s="40">
        <v>0</v>
      </c>
      <c r="H107" s="39">
        <v>0</v>
      </c>
      <c r="I107" s="40">
        <v>0</v>
      </c>
      <c r="J107" s="39">
        <v>0</v>
      </c>
      <c r="K107" s="40">
        <v>1</v>
      </c>
      <c r="L107" s="39">
        <v>6</v>
      </c>
      <c r="M107" s="40">
        <v>7</v>
      </c>
      <c r="N107" s="39">
        <v>11</v>
      </c>
      <c r="O107" s="40">
        <v>15</v>
      </c>
      <c r="P107" s="39">
        <v>18</v>
      </c>
      <c r="Q107" s="40">
        <v>17</v>
      </c>
      <c r="R107" s="39">
        <v>14</v>
      </c>
    </row>
    <row r="108" spans="1:18" x14ac:dyDescent="0.25">
      <c r="A108" s="68"/>
      <c r="B108" s="39"/>
      <c r="C108" s="40"/>
      <c r="D108" s="39"/>
      <c r="E108" s="40"/>
      <c r="F108" s="39"/>
      <c r="G108" s="40"/>
      <c r="H108" s="39"/>
      <c r="I108" s="40"/>
      <c r="J108" s="39"/>
      <c r="K108" s="40"/>
      <c r="L108" s="39"/>
      <c r="M108" s="40"/>
      <c r="N108" s="39"/>
      <c r="O108" s="40"/>
      <c r="P108" s="39"/>
      <c r="Q108" s="40"/>
      <c r="R108" s="39"/>
    </row>
    <row r="109" spans="1:18" x14ac:dyDescent="0.25">
      <c r="A109" s="35" t="s">
        <v>46</v>
      </c>
      <c r="B109" s="37">
        <v>57</v>
      </c>
      <c r="C109" s="38">
        <v>62</v>
      </c>
      <c r="D109" s="37">
        <v>60</v>
      </c>
      <c r="E109" s="38">
        <v>63</v>
      </c>
      <c r="F109" s="37">
        <v>60</v>
      </c>
      <c r="G109" s="38">
        <v>60</v>
      </c>
      <c r="H109" s="37">
        <v>58</v>
      </c>
      <c r="I109" s="38">
        <v>69</v>
      </c>
      <c r="J109" s="37">
        <v>77</v>
      </c>
      <c r="K109" s="38">
        <v>77</v>
      </c>
      <c r="L109" s="37">
        <v>68</v>
      </c>
      <c r="M109" s="38">
        <v>73</v>
      </c>
      <c r="N109" s="37">
        <v>51</v>
      </c>
      <c r="O109" s="38">
        <v>57</v>
      </c>
      <c r="P109" s="37">
        <v>49</v>
      </c>
      <c r="Q109" s="38">
        <v>42</v>
      </c>
      <c r="R109" s="37">
        <v>41</v>
      </c>
    </row>
    <row r="110" spans="1:18" x14ac:dyDescent="0.25">
      <c r="A110" s="36" t="s">
        <v>253</v>
      </c>
      <c r="B110" s="39">
        <v>2</v>
      </c>
      <c r="C110" s="40">
        <v>4</v>
      </c>
      <c r="D110" s="39">
        <v>8</v>
      </c>
      <c r="E110" s="40">
        <v>3</v>
      </c>
      <c r="F110" s="39">
        <v>4</v>
      </c>
      <c r="G110" s="40">
        <v>2</v>
      </c>
      <c r="H110" s="39">
        <v>2</v>
      </c>
      <c r="I110" s="40">
        <v>0</v>
      </c>
      <c r="J110" s="39">
        <v>0</v>
      </c>
      <c r="K110" s="40">
        <v>0</v>
      </c>
      <c r="L110" s="39">
        <v>0</v>
      </c>
      <c r="M110" s="40">
        <v>0</v>
      </c>
      <c r="N110" s="39">
        <v>0</v>
      </c>
      <c r="O110" s="40">
        <v>0</v>
      </c>
      <c r="P110" s="39">
        <v>0</v>
      </c>
      <c r="Q110" s="40">
        <v>0</v>
      </c>
      <c r="R110" s="39">
        <v>0</v>
      </c>
    </row>
    <row r="111" spans="1:18" x14ac:dyDescent="0.25">
      <c r="A111" s="36" t="s">
        <v>254</v>
      </c>
      <c r="B111" s="39">
        <v>19</v>
      </c>
      <c r="C111" s="40">
        <v>17</v>
      </c>
      <c r="D111" s="39">
        <v>12</v>
      </c>
      <c r="E111" s="40">
        <v>20</v>
      </c>
      <c r="F111" s="39">
        <v>26</v>
      </c>
      <c r="G111" s="40">
        <v>27</v>
      </c>
      <c r="H111" s="39">
        <v>23</v>
      </c>
      <c r="I111" s="40">
        <v>31</v>
      </c>
      <c r="J111" s="39">
        <v>35</v>
      </c>
      <c r="K111" s="40">
        <v>36</v>
      </c>
      <c r="L111" s="39">
        <v>29</v>
      </c>
      <c r="M111" s="40">
        <v>31</v>
      </c>
      <c r="N111" s="39">
        <v>19</v>
      </c>
      <c r="O111" s="40">
        <v>17</v>
      </c>
      <c r="P111" s="39">
        <v>13</v>
      </c>
      <c r="Q111" s="40">
        <v>11</v>
      </c>
      <c r="R111" s="39">
        <v>13</v>
      </c>
    </row>
    <row r="112" spans="1:18" x14ac:dyDescent="0.25">
      <c r="A112" s="36" t="s">
        <v>255</v>
      </c>
      <c r="B112" s="39">
        <v>36</v>
      </c>
      <c r="C112" s="40">
        <v>41</v>
      </c>
      <c r="D112" s="39">
        <v>40</v>
      </c>
      <c r="E112" s="40">
        <v>40</v>
      </c>
      <c r="F112" s="39">
        <v>30</v>
      </c>
      <c r="G112" s="40">
        <v>31</v>
      </c>
      <c r="H112" s="39">
        <v>33</v>
      </c>
      <c r="I112" s="40">
        <v>38</v>
      </c>
      <c r="J112" s="39">
        <v>42</v>
      </c>
      <c r="K112" s="40">
        <v>41</v>
      </c>
      <c r="L112" s="39">
        <v>39</v>
      </c>
      <c r="M112" s="40">
        <v>42</v>
      </c>
      <c r="N112" s="39">
        <v>32</v>
      </c>
      <c r="O112" s="40">
        <v>40</v>
      </c>
      <c r="P112" s="39">
        <v>36</v>
      </c>
      <c r="Q112" s="40">
        <v>31</v>
      </c>
      <c r="R112" s="39">
        <v>28</v>
      </c>
    </row>
    <row r="113" spans="1:18" x14ac:dyDescent="0.25">
      <c r="A113" s="68"/>
      <c r="B113" s="39"/>
      <c r="C113" s="40"/>
      <c r="D113" s="39"/>
      <c r="E113" s="40"/>
      <c r="F113" s="39"/>
      <c r="G113" s="40"/>
      <c r="H113" s="39"/>
      <c r="I113" s="40"/>
      <c r="J113" s="39"/>
      <c r="K113" s="40"/>
      <c r="L113" s="39"/>
      <c r="M113" s="40"/>
      <c r="N113" s="39"/>
      <c r="O113" s="40"/>
      <c r="P113" s="39"/>
      <c r="Q113" s="40"/>
      <c r="R113" s="39"/>
    </row>
    <row r="114" spans="1:18" x14ac:dyDescent="0.25">
      <c r="A114" s="35" t="s">
        <v>103</v>
      </c>
      <c r="B114" s="37">
        <v>11</v>
      </c>
      <c r="C114" s="38">
        <v>8</v>
      </c>
      <c r="D114" s="37">
        <v>5</v>
      </c>
      <c r="E114" s="38">
        <v>7</v>
      </c>
      <c r="F114" s="37">
        <v>8</v>
      </c>
      <c r="G114" s="38">
        <v>9</v>
      </c>
      <c r="H114" s="37">
        <v>12</v>
      </c>
      <c r="I114" s="38">
        <v>9</v>
      </c>
      <c r="J114" s="37">
        <v>11</v>
      </c>
      <c r="K114" s="38">
        <v>10</v>
      </c>
      <c r="L114" s="37">
        <v>10</v>
      </c>
      <c r="M114" s="38">
        <v>12</v>
      </c>
      <c r="N114" s="37">
        <v>9</v>
      </c>
      <c r="O114" s="38">
        <v>12</v>
      </c>
      <c r="P114" s="37">
        <v>7</v>
      </c>
      <c r="Q114" s="38">
        <v>11</v>
      </c>
      <c r="R114" s="37">
        <v>12</v>
      </c>
    </row>
    <row r="115" spans="1:18" x14ac:dyDescent="0.25">
      <c r="A115" s="36" t="s">
        <v>256</v>
      </c>
      <c r="B115" s="39">
        <v>6</v>
      </c>
      <c r="C115" s="40">
        <v>4</v>
      </c>
      <c r="D115" s="39">
        <v>3</v>
      </c>
      <c r="E115" s="40">
        <v>3</v>
      </c>
      <c r="F115" s="39">
        <v>3</v>
      </c>
      <c r="G115" s="40">
        <v>5</v>
      </c>
      <c r="H115" s="39">
        <v>7</v>
      </c>
      <c r="I115" s="40">
        <v>5</v>
      </c>
      <c r="J115" s="39">
        <v>5</v>
      </c>
      <c r="K115" s="40">
        <v>5</v>
      </c>
      <c r="L115" s="39">
        <v>4</v>
      </c>
      <c r="M115" s="40">
        <v>3</v>
      </c>
      <c r="N115" s="39">
        <v>1</v>
      </c>
      <c r="O115" s="40">
        <v>2</v>
      </c>
      <c r="P115" s="39">
        <v>3</v>
      </c>
      <c r="Q115" s="40">
        <v>4</v>
      </c>
      <c r="R115" s="39">
        <v>4</v>
      </c>
    </row>
    <row r="116" spans="1:18" x14ac:dyDescent="0.25">
      <c r="A116" s="36" t="s">
        <v>257</v>
      </c>
      <c r="B116" s="39">
        <v>5</v>
      </c>
      <c r="C116" s="40">
        <v>4</v>
      </c>
      <c r="D116" s="39">
        <v>2</v>
      </c>
      <c r="E116" s="40">
        <v>4</v>
      </c>
      <c r="F116" s="39">
        <v>5</v>
      </c>
      <c r="G116" s="40">
        <v>4</v>
      </c>
      <c r="H116" s="39">
        <v>5</v>
      </c>
      <c r="I116" s="40">
        <v>4</v>
      </c>
      <c r="J116" s="39">
        <v>6</v>
      </c>
      <c r="K116" s="40">
        <v>5</v>
      </c>
      <c r="L116" s="39">
        <v>6</v>
      </c>
      <c r="M116" s="40">
        <v>9</v>
      </c>
      <c r="N116" s="39">
        <v>8</v>
      </c>
      <c r="O116" s="40">
        <v>10</v>
      </c>
      <c r="P116" s="39">
        <v>4</v>
      </c>
      <c r="Q116" s="40">
        <v>7</v>
      </c>
      <c r="R116" s="39">
        <v>8</v>
      </c>
    </row>
    <row r="117" spans="1:18" x14ac:dyDescent="0.25">
      <c r="A117" s="68"/>
      <c r="B117" s="39"/>
      <c r="C117" s="40"/>
      <c r="D117" s="39"/>
      <c r="E117" s="40"/>
      <c r="F117" s="39"/>
      <c r="G117" s="40"/>
      <c r="H117" s="39"/>
      <c r="I117" s="40"/>
      <c r="J117" s="39"/>
      <c r="K117" s="40"/>
      <c r="L117" s="39"/>
      <c r="M117" s="40"/>
      <c r="N117" s="39"/>
      <c r="O117" s="40"/>
      <c r="P117" s="39"/>
      <c r="Q117" s="40"/>
      <c r="R117" s="39"/>
    </row>
    <row r="118" spans="1:18" x14ac:dyDescent="0.25">
      <c r="A118" s="34" t="s">
        <v>258</v>
      </c>
      <c r="B118" s="41"/>
      <c r="C118" s="42"/>
      <c r="D118" s="41"/>
      <c r="E118" s="42"/>
      <c r="F118" s="41"/>
      <c r="G118" s="42"/>
      <c r="H118" s="41"/>
      <c r="I118" s="42"/>
      <c r="J118" s="41"/>
      <c r="K118" s="42"/>
      <c r="L118" s="41"/>
      <c r="M118" s="42"/>
      <c r="N118" s="41"/>
      <c r="O118" s="42"/>
      <c r="P118" s="41"/>
      <c r="Q118" s="42"/>
      <c r="R118" s="41"/>
    </row>
    <row r="119" spans="1:18" x14ac:dyDescent="0.25">
      <c r="A119" s="35" t="s">
        <v>30</v>
      </c>
      <c r="B119" s="37">
        <v>48</v>
      </c>
      <c r="C119" s="38">
        <v>51</v>
      </c>
      <c r="D119" s="37">
        <v>44</v>
      </c>
      <c r="E119" s="38">
        <v>47</v>
      </c>
      <c r="F119" s="37">
        <v>51</v>
      </c>
      <c r="G119" s="38">
        <v>59</v>
      </c>
      <c r="H119" s="37">
        <v>50</v>
      </c>
      <c r="I119" s="38">
        <v>48</v>
      </c>
      <c r="J119" s="37">
        <v>53</v>
      </c>
      <c r="K119" s="38">
        <v>58</v>
      </c>
      <c r="L119" s="37">
        <v>56</v>
      </c>
      <c r="M119" s="38">
        <v>62</v>
      </c>
      <c r="N119" s="37">
        <v>48</v>
      </c>
      <c r="O119" s="38">
        <v>48</v>
      </c>
      <c r="P119" s="37">
        <v>59</v>
      </c>
      <c r="Q119" s="38">
        <v>56</v>
      </c>
      <c r="R119" s="37">
        <v>80</v>
      </c>
    </row>
    <row r="120" spans="1:18" x14ac:dyDescent="0.25">
      <c r="A120" s="36" t="s">
        <v>259</v>
      </c>
      <c r="B120" s="39">
        <v>33</v>
      </c>
      <c r="C120" s="40">
        <v>34</v>
      </c>
      <c r="D120" s="39">
        <v>29</v>
      </c>
      <c r="E120" s="40">
        <v>31</v>
      </c>
      <c r="F120" s="39">
        <v>32</v>
      </c>
      <c r="G120" s="40">
        <v>39</v>
      </c>
      <c r="H120" s="39">
        <v>34</v>
      </c>
      <c r="I120" s="40">
        <v>30</v>
      </c>
      <c r="J120" s="39">
        <v>33</v>
      </c>
      <c r="K120" s="40">
        <v>35</v>
      </c>
      <c r="L120" s="39">
        <v>32</v>
      </c>
      <c r="M120" s="40">
        <v>31</v>
      </c>
      <c r="N120" s="39">
        <v>25</v>
      </c>
      <c r="O120" s="40">
        <v>24</v>
      </c>
      <c r="P120" s="39">
        <v>26</v>
      </c>
      <c r="Q120" s="40">
        <v>27</v>
      </c>
      <c r="R120" s="39">
        <v>35</v>
      </c>
    </row>
    <row r="121" spans="1:18" x14ac:dyDescent="0.25">
      <c r="A121" s="36" t="s">
        <v>260</v>
      </c>
      <c r="B121" s="39">
        <v>15</v>
      </c>
      <c r="C121" s="40">
        <v>17</v>
      </c>
      <c r="D121" s="39">
        <v>15</v>
      </c>
      <c r="E121" s="40">
        <v>16</v>
      </c>
      <c r="F121" s="39">
        <v>19</v>
      </c>
      <c r="G121" s="40">
        <v>20</v>
      </c>
      <c r="H121" s="39">
        <v>16</v>
      </c>
      <c r="I121" s="40">
        <v>18</v>
      </c>
      <c r="J121" s="39">
        <v>20</v>
      </c>
      <c r="K121" s="40">
        <v>23</v>
      </c>
      <c r="L121" s="39">
        <v>24</v>
      </c>
      <c r="M121" s="40">
        <v>31</v>
      </c>
      <c r="N121" s="39">
        <v>23</v>
      </c>
      <c r="O121" s="40">
        <v>24</v>
      </c>
      <c r="P121" s="39">
        <v>33</v>
      </c>
      <c r="Q121" s="40">
        <v>29</v>
      </c>
      <c r="R121" s="39">
        <v>45</v>
      </c>
    </row>
    <row r="122" spans="1:18" x14ac:dyDescent="0.25">
      <c r="A122" s="68"/>
      <c r="B122" s="39"/>
      <c r="C122" s="40"/>
      <c r="D122" s="39"/>
      <c r="E122" s="40"/>
      <c r="F122" s="39"/>
      <c r="G122" s="40"/>
      <c r="H122" s="39"/>
      <c r="I122" s="40"/>
      <c r="J122" s="39"/>
      <c r="K122" s="40"/>
      <c r="L122" s="39"/>
      <c r="M122" s="40"/>
      <c r="N122" s="39"/>
      <c r="O122" s="40"/>
      <c r="P122" s="39"/>
      <c r="Q122" s="40"/>
      <c r="R122" s="39"/>
    </row>
    <row r="123" spans="1:18" x14ac:dyDescent="0.25">
      <c r="A123" s="35" t="s">
        <v>46</v>
      </c>
      <c r="B123" s="37">
        <v>3</v>
      </c>
      <c r="C123" s="38">
        <v>5</v>
      </c>
      <c r="D123" s="37">
        <v>5</v>
      </c>
      <c r="E123" s="38">
        <v>4</v>
      </c>
      <c r="F123" s="37">
        <v>8</v>
      </c>
      <c r="G123" s="38">
        <v>8</v>
      </c>
      <c r="H123" s="37">
        <v>6</v>
      </c>
      <c r="I123" s="38">
        <v>6</v>
      </c>
      <c r="J123" s="37">
        <v>4</v>
      </c>
      <c r="K123" s="38">
        <v>7</v>
      </c>
      <c r="L123" s="37">
        <v>8</v>
      </c>
      <c r="M123" s="38">
        <v>8</v>
      </c>
      <c r="N123" s="37">
        <v>9</v>
      </c>
      <c r="O123" s="38">
        <v>9</v>
      </c>
      <c r="P123" s="37">
        <v>6</v>
      </c>
      <c r="Q123" s="38">
        <v>4</v>
      </c>
      <c r="R123" s="37">
        <v>4</v>
      </c>
    </row>
    <row r="124" spans="1:18" x14ac:dyDescent="0.25">
      <c r="A124" s="36" t="s">
        <v>261</v>
      </c>
      <c r="B124" s="39">
        <v>3</v>
      </c>
      <c r="C124" s="40">
        <v>5</v>
      </c>
      <c r="D124" s="39">
        <v>5</v>
      </c>
      <c r="E124" s="40">
        <v>4</v>
      </c>
      <c r="F124" s="39">
        <v>8</v>
      </c>
      <c r="G124" s="40">
        <v>8</v>
      </c>
      <c r="H124" s="39">
        <v>6</v>
      </c>
      <c r="I124" s="40">
        <v>6</v>
      </c>
      <c r="J124" s="39">
        <v>4</v>
      </c>
      <c r="K124" s="40">
        <v>7</v>
      </c>
      <c r="L124" s="39">
        <v>8</v>
      </c>
      <c r="M124" s="40">
        <v>8</v>
      </c>
      <c r="N124" s="39">
        <v>9</v>
      </c>
      <c r="O124" s="40">
        <v>9</v>
      </c>
      <c r="P124" s="39">
        <v>6</v>
      </c>
      <c r="Q124" s="40">
        <v>4</v>
      </c>
      <c r="R124" s="39">
        <v>4</v>
      </c>
    </row>
  </sheetData>
  <phoneticPr fontId="16" type="noConversion"/>
  <pageMargins left="0.7" right="0.7" top="1" bottom="0.75" header="0.3" footer="0.3"/>
  <pageSetup fitToHeight="0" orientation="landscape" r:id="rId1"/>
  <headerFooter>
    <oddHeader>&amp;C&amp;"-,Bold"Table 1.1 - 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80"/>
  <sheetViews>
    <sheetView workbookViewId="0">
      <selection activeCell="R1" sqref="R1:R1048576"/>
    </sheetView>
  </sheetViews>
  <sheetFormatPr defaultRowHeight="15" x14ac:dyDescent="0.25"/>
  <cols>
    <col min="1" max="1" width="43.28515625" customWidth="1"/>
    <col min="2" max="17" width="6.7109375" customWidth="1"/>
    <col min="18" max="18" width="6.42578125" customWidth="1"/>
  </cols>
  <sheetData>
    <row r="1" spans="1:18" ht="19.5" customHeight="1" thickBot="1" x14ac:dyDescent="0.3">
      <c r="A1" s="63" t="s">
        <v>262</v>
      </c>
      <c r="B1" s="63"/>
      <c r="C1" s="63"/>
      <c r="D1" s="63"/>
      <c r="E1" s="63"/>
      <c r="F1" s="63"/>
    </row>
    <row r="2" spans="1:18" ht="15.75" thickBot="1" x14ac:dyDescent="0.3">
      <c r="A2" s="10"/>
      <c r="B2" s="48" t="s">
        <v>14</v>
      </c>
      <c r="C2" s="48" t="s">
        <v>15</v>
      </c>
      <c r="D2" s="48" t="s">
        <v>16</v>
      </c>
      <c r="E2" s="48" t="s">
        <v>17</v>
      </c>
      <c r="F2" s="48" t="s">
        <v>18</v>
      </c>
      <c r="G2" s="48" t="s">
        <v>19</v>
      </c>
      <c r="H2" s="48" t="s">
        <v>20</v>
      </c>
      <c r="I2" s="48" t="s">
        <v>21</v>
      </c>
      <c r="J2" s="48" t="s">
        <v>22</v>
      </c>
      <c r="K2" s="48" t="s">
        <v>23</v>
      </c>
      <c r="L2" s="48" t="s">
        <v>24</v>
      </c>
      <c r="M2" s="48" t="s">
        <v>26</v>
      </c>
      <c r="N2" s="48" t="s">
        <v>25</v>
      </c>
      <c r="O2" s="65" t="s">
        <v>351</v>
      </c>
      <c r="P2" s="65" t="s">
        <v>354</v>
      </c>
      <c r="Q2" s="65" t="s">
        <v>368</v>
      </c>
      <c r="R2" s="65" t="s">
        <v>379</v>
      </c>
    </row>
    <row r="3" spans="1:18" x14ac:dyDescent="0.25">
      <c r="A3" s="9" t="s">
        <v>263</v>
      </c>
      <c r="B3" s="56">
        <f t="shared" ref="B3:G3" si="0">B4+B9</f>
        <v>846</v>
      </c>
      <c r="C3" s="56">
        <f t="shared" si="0"/>
        <v>813</v>
      </c>
      <c r="D3" s="56">
        <f t="shared" si="0"/>
        <v>826</v>
      </c>
      <c r="E3" s="56">
        <f t="shared" si="0"/>
        <v>815</v>
      </c>
      <c r="F3" s="56">
        <f t="shared" si="0"/>
        <v>861</v>
      </c>
      <c r="G3" s="56">
        <f t="shared" si="0"/>
        <v>834</v>
      </c>
      <c r="H3" s="56">
        <f t="shared" ref="H3:M3" si="1">H4+H9</f>
        <v>867</v>
      </c>
      <c r="I3" s="56">
        <f t="shared" si="1"/>
        <v>897</v>
      </c>
      <c r="J3" s="56">
        <f t="shared" si="1"/>
        <v>917</v>
      </c>
      <c r="K3" s="56">
        <f t="shared" si="1"/>
        <v>877</v>
      </c>
      <c r="L3" s="56">
        <f t="shared" si="1"/>
        <v>862</v>
      </c>
      <c r="M3" s="56">
        <f t="shared" si="1"/>
        <v>812</v>
      </c>
      <c r="N3" s="56">
        <f t="shared" ref="N3:O3" si="2">N4+N9</f>
        <v>796</v>
      </c>
      <c r="O3" s="56">
        <f t="shared" si="2"/>
        <v>752</v>
      </c>
      <c r="P3" s="56">
        <f t="shared" ref="P3:Q3" si="3">P4+P9</f>
        <v>806</v>
      </c>
      <c r="Q3" s="56">
        <f t="shared" si="3"/>
        <v>798</v>
      </c>
      <c r="R3" s="56">
        <f t="shared" ref="R3" si="4">R4+R9</f>
        <v>879</v>
      </c>
    </row>
    <row r="4" spans="1:18" x14ac:dyDescent="0.25">
      <c r="A4" s="13" t="s">
        <v>264</v>
      </c>
      <c r="B4" s="52">
        <f t="shared" ref="B4:G4" si="5">SUM(B5:B6)</f>
        <v>839</v>
      </c>
      <c r="C4" s="52">
        <f t="shared" si="5"/>
        <v>809</v>
      </c>
      <c r="D4" s="52">
        <f t="shared" si="5"/>
        <v>821</v>
      </c>
      <c r="E4" s="52">
        <f t="shared" si="5"/>
        <v>809</v>
      </c>
      <c r="F4" s="52">
        <f t="shared" si="5"/>
        <v>852</v>
      </c>
      <c r="G4" s="52">
        <f t="shared" si="5"/>
        <v>826</v>
      </c>
      <c r="H4" s="52">
        <f t="shared" ref="H4:I4" si="6">SUM(H5:H6)</f>
        <v>855</v>
      </c>
      <c r="I4" s="52">
        <f t="shared" si="6"/>
        <v>879</v>
      </c>
      <c r="J4" s="52">
        <f t="shared" ref="J4:K4" si="7">SUM(J5:J6)</f>
        <v>899</v>
      </c>
      <c r="K4" s="52">
        <f t="shared" si="7"/>
        <v>860</v>
      </c>
      <c r="L4" s="52">
        <f t="shared" ref="L4:M4" si="8">SUM(L5:L6)</f>
        <v>848</v>
      </c>
      <c r="M4" s="52">
        <f t="shared" si="8"/>
        <v>794</v>
      </c>
      <c r="N4" s="52">
        <f t="shared" ref="N4:O4" si="9">SUM(N5:N6)</f>
        <v>777</v>
      </c>
      <c r="O4" s="52">
        <f t="shared" si="9"/>
        <v>734</v>
      </c>
      <c r="P4" s="52">
        <f t="shared" ref="P4:R4" si="10">SUM(P5:P6)</f>
        <v>788</v>
      </c>
      <c r="Q4" s="52">
        <f t="shared" si="10"/>
        <v>781</v>
      </c>
      <c r="R4" s="52">
        <f t="shared" si="10"/>
        <v>858</v>
      </c>
    </row>
    <row r="5" spans="1:18" x14ac:dyDescent="0.25">
      <c r="A5" s="14" t="s">
        <v>30</v>
      </c>
      <c r="B5" s="53">
        <v>762</v>
      </c>
      <c r="C5" s="53">
        <v>732</v>
      </c>
      <c r="D5" s="53">
        <v>749</v>
      </c>
      <c r="E5" s="53">
        <v>741</v>
      </c>
      <c r="F5" s="53">
        <v>779</v>
      </c>
      <c r="G5" s="53">
        <v>754</v>
      </c>
      <c r="H5" s="53">
        <v>762</v>
      </c>
      <c r="I5" s="53">
        <v>788</v>
      </c>
      <c r="J5" s="54">
        <v>814</v>
      </c>
      <c r="K5" s="54">
        <v>777</v>
      </c>
      <c r="L5" s="8">
        <v>764</v>
      </c>
      <c r="M5" s="66">
        <v>712</v>
      </c>
      <c r="N5" s="69">
        <v>719</v>
      </c>
      <c r="O5" s="69">
        <v>683</v>
      </c>
      <c r="P5" s="70">
        <v>723</v>
      </c>
      <c r="Q5" s="70">
        <v>718</v>
      </c>
      <c r="R5" s="84">
        <v>798</v>
      </c>
    </row>
    <row r="6" spans="1:18" x14ac:dyDescent="0.25">
      <c r="A6" s="14" t="s">
        <v>32</v>
      </c>
      <c r="B6" s="53">
        <v>77</v>
      </c>
      <c r="C6" s="53">
        <v>77</v>
      </c>
      <c r="D6" s="53">
        <v>72</v>
      </c>
      <c r="E6" s="53">
        <v>68</v>
      </c>
      <c r="F6" s="53">
        <v>73</v>
      </c>
      <c r="G6" s="53">
        <v>72</v>
      </c>
      <c r="H6" s="53">
        <v>93</v>
      </c>
      <c r="I6" s="53">
        <v>91</v>
      </c>
      <c r="J6" s="55">
        <v>85</v>
      </c>
      <c r="K6" s="55">
        <v>83</v>
      </c>
      <c r="L6" s="8">
        <v>84</v>
      </c>
      <c r="M6" s="66">
        <v>82</v>
      </c>
      <c r="N6" s="69">
        <v>58</v>
      </c>
      <c r="O6" s="69">
        <v>51</v>
      </c>
      <c r="P6" s="70">
        <v>65</v>
      </c>
      <c r="Q6" s="70">
        <v>63</v>
      </c>
      <c r="R6" s="84">
        <v>60</v>
      </c>
    </row>
    <row r="7" spans="1:18" x14ac:dyDescent="0.25">
      <c r="A7" s="16"/>
      <c r="B7" s="8"/>
      <c r="C7" s="8"/>
      <c r="D7" s="8"/>
    </row>
    <row r="8" spans="1:18" x14ac:dyDescent="0.25">
      <c r="A8" s="17" t="s">
        <v>265</v>
      </c>
    </row>
    <row r="9" spans="1:18" x14ac:dyDescent="0.25">
      <c r="A9" s="18" t="s">
        <v>266</v>
      </c>
      <c r="B9" s="15">
        <v>7</v>
      </c>
      <c r="C9" s="15">
        <v>4</v>
      </c>
      <c r="D9" s="15">
        <v>5</v>
      </c>
      <c r="E9" s="15">
        <v>6</v>
      </c>
      <c r="F9" s="15">
        <v>9</v>
      </c>
      <c r="G9" s="15">
        <v>8</v>
      </c>
      <c r="H9" s="15">
        <v>12</v>
      </c>
      <c r="I9" s="15">
        <v>18</v>
      </c>
      <c r="J9" s="51">
        <v>18</v>
      </c>
      <c r="K9" s="51">
        <v>17</v>
      </c>
      <c r="L9" s="8">
        <v>14</v>
      </c>
      <c r="M9" s="66">
        <v>18</v>
      </c>
      <c r="N9" s="69">
        <v>19</v>
      </c>
      <c r="O9" s="69">
        <v>18</v>
      </c>
      <c r="P9" s="70">
        <v>18</v>
      </c>
      <c r="Q9" s="70">
        <v>17</v>
      </c>
      <c r="R9" s="84">
        <v>21</v>
      </c>
    </row>
    <row r="10" spans="1:18" x14ac:dyDescent="0.25">
      <c r="A10" s="16"/>
      <c r="B10" s="8"/>
      <c r="C10" s="8"/>
      <c r="D10" s="8"/>
      <c r="E10" s="8"/>
      <c r="F10" s="8"/>
    </row>
    <row r="11" spans="1:18" x14ac:dyDescent="0.25">
      <c r="A11" s="19" t="s">
        <v>36</v>
      </c>
      <c r="B11" s="20"/>
      <c r="C11" s="20"/>
      <c r="D11" s="20"/>
      <c r="E11" s="8"/>
      <c r="F11" s="8"/>
    </row>
    <row r="12" spans="1:18" x14ac:dyDescent="0.25">
      <c r="A12" s="19" t="s">
        <v>37</v>
      </c>
      <c r="B12" s="20"/>
      <c r="C12" s="20"/>
      <c r="D12" s="20"/>
      <c r="E12" s="8"/>
      <c r="F12" s="8"/>
    </row>
    <row r="13" spans="1:18" x14ac:dyDescent="0.25">
      <c r="A13" s="21" t="s">
        <v>38</v>
      </c>
      <c r="B13" s="8"/>
      <c r="C13" s="8"/>
      <c r="D13" s="8"/>
      <c r="E13" s="8"/>
      <c r="F13" s="8"/>
    </row>
    <row r="14" spans="1:18" ht="15.75" thickBot="1" x14ac:dyDescent="0.3">
      <c r="A14" s="8"/>
      <c r="B14" s="8"/>
      <c r="C14" s="8"/>
      <c r="D14" s="8"/>
      <c r="E14" s="8"/>
      <c r="F14" s="8"/>
    </row>
    <row r="15" spans="1:18" ht="15.75" thickBot="1" x14ac:dyDescent="0.3">
      <c r="A15" s="47" t="s">
        <v>39</v>
      </c>
      <c r="B15" s="48" t="s">
        <v>14</v>
      </c>
      <c r="C15" s="48" t="s">
        <v>15</v>
      </c>
      <c r="D15" s="48" t="s">
        <v>16</v>
      </c>
      <c r="E15" s="48" t="s">
        <v>17</v>
      </c>
      <c r="F15" s="48" t="s">
        <v>18</v>
      </c>
      <c r="G15" s="82" t="s">
        <v>19</v>
      </c>
      <c r="H15" s="82" t="s">
        <v>20</v>
      </c>
      <c r="I15" s="82" t="s">
        <v>21</v>
      </c>
      <c r="J15" s="48" t="s">
        <v>22</v>
      </c>
      <c r="K15" s="82" t="s">
        <v>23</v>
      </c>
      <c r="L15" s="82" t="s">
        <v>24</v>
      </c>
      <c r="M15" s="82" t="s">
        <v>353</v>
      </c>
      <c r="N15" s="82" t="s">
        <v>25</v>
      </c>
      <c r="O15" s="82" t="s">
        <v>351</v>
      </c>
      <c r="P15" s="82" t="s">
        <v>354</v>
      </c>
      <c r="Q15" s="82" t="s">
        <v>368</v>
      </c>
      <c r="R15" s="65" t="s">
        <v>379</v>
      </c>
    </row>
    <row r="16" spans="1:18" x14ac:dyDescent="0.25">
      <c r="A16" s="34" t="s">
        <v>267</v>
      </c>
      <c r="B16" s="44"/>
      <c r="C16" s="42"/>
      <c r="D16" s="44"/>
      <c r="E16" s="42"/>
      <c r="F16" s="44"/>
      <c r="G16" s="42"/>
      <c r="H16" s="44"/>
      <c r="I16" s="42"/>
      <c r="J16" s="44"/>
      <c r="K16" s="42"/>
      <c r="L16" s="44"/>
      <c r="M16" s="42"/>
      <c r="N16" s="44"/>
      <c r="O16" s="42"/>
      <c r="P16" s="44"/>
      <c r="Q16" s="42"/>
      <c r="R16" s="44"/>
    </row>
    <row r="17" spans="1:18" x14ac:dyDescent="0.25">
      <c r="A17" s="35" t="s">
        <v>30</v>
      </c>
      <c r="B17" s="37">
        <v>500</v>
      </c>
      <c r="C17" s="38">
        <v>482</v>
      </c>
      <c r="D17" s="37">
        <v>482</v>
      </c>
      <c r="E17" s="38">
        <v>488</v>
      </c>
      <c r="F17" s="37">
        <v>525</v>
      </c>
      <c r="G17" s="38">
        <v>515</v>
      </c>
      <c r="H17" s="37">
        <v>511</v>
      </c>
      <c r="I17" s="38">
        <v>512</v>
      </c>
      <c r="J17" s="37">
        <v>556</v>
      </c>
      <c r="K17" s="38">
        <v>538</v>
      </c>
      <c r="L17" s="37">
        <v>508</v>
      </c>
      <c r="M17" s="38">
        <v>473</v>
      </c>
      <c r="N17" s="37">
        <v>493</v>
      </c>
      <c r="O17" s="38">
        <v>452</v>
      </c>
      <c r="P17" s="37">
        <v>503</v>
      </c>
      <c r="Q17" s="38">
        <v>486</v>
      </c>
      <c r="R17" s="37">
        <v>548</v>
      </c>
    </row>
    <row r="18" spans="1:18" x14ac:dyDescent="0.25">
      <c r="A18" s="36" t="s">
        <v>287</v>
      </c>
      <c r="B18" s="39">
        <v>0</v>
      </c>
      <c r="C18" s="40">
        <v>0</v>
      </c>
      <c r="D18" s="39">
        <v>4</v>
      </c>
      <c r="E18" s="40">
        <v>2</v>
      </c>
      <c r="F18" s="39">
        <v>6</v>
      </c>
      <c r="G18" s="40">
        <v>4</v>
      </c>
      <c r="H18" s="39">
        <v>2</v>
      </c>
      <c r="I18" s="40">
        <v>0</v>
      </c>
      <c r="J18" s="39">
        <v>0</v>
      </c>
      <c r="K18" s="40">
        <v>0</v>
      </c>
      <c r="L18" s="39">
        <v>0</v>
      </c>
      <c r="M18" s="40">
        <v>0</v>
      </c>
      <c r="N18" s="39">
        <v>0</v>
      </c>
      <c r="O18" s="40">
        <v>0</v>
      </c>
      <c r="P18" s="39">
        <v>0</v>
      </c>
      <c r="Q18" s="40">
        <v>0</v>
      </c>
      <c r="R18" s="39">
        <v>0</v>
      </c>
    </row>
    <row r="19" spans="1:18" x14ac:dyDescent="0.25">
      <c r="A19" s="36" t="s">
        <v>288</v>
      </c>
      <c r="B19" s="39">
        <v>77</v>
      </c>
      <c r="C19" s="40">
        <v>77</v>
      </c>
      <c r="D19" s="39">
        <v>87</v>
      </c>
      <c r="E19" s="40">
        <v>88</v>
      </c>
      <c r="F19" s="39">
        <v>97</v>
      </c>
      <c r="G19" s="40">
        <v>93</v>
      </c>
      <c r="H19" s="39">
        <v>93</v>
      </c>
      <c r="I19" s="40">
        <v>95</v>
      </c>
      <c r="J19" s="39">
        <v>106</v>
      </c>
      <c r="K19" s="40">
        <v>112</v>
      </c>
      <c r="L19" s="39">
        <v>120</v>
      </c>
      <c r="M19" s="40">
        <v>114</v>
      </c>
      <c r="N19" s="39">
        <v>113</v>
      </c>
      <c r="O19" s="40">
        <v>97</v>
      </c>
      <c r="P19" s="39">
        <v>133</v>
      </c>
      <c r="Q19" s="40">
        <v>129</v>
      </c>
      <c r="R19" s="39">
        <v>133</v>
      </c>
    </row>
    <row r="20" spans="1:18" x14ac:dyDescent="0.25">
      <c r="A20" s="36" t="s">
        <v>268</v>
      </c>
      <c r="B20" s="39">
        <v>10</v>
      </c>
      <c r="C20" s="40">
        <v>10</v>
      </c>
      <c r="D20" s="39">
        <v>12</v>
      </c>
      <c r="E20" s="40">
        <v>12</v>
      </c>
      <c r="F20" s="39">
        <v>15</v>
      </c>
      <c r="G20" s="40">
        <v>13</v>
      </c>
      <c r="H20" s="39">
        <v>8</v>
      </c>
      <c r="I20" s="40">
        <v>12</v>
      </c>
      <c r="J20" s="39">
        <v>11</v>
      </c>
      <c r="K20" s="40">
        <v>14</v>
      </c>
      <c r="L20" s="39">
        <v>11</v>
      </c>
      <c r="M20" s="40">
        <v>11</v>
      </c>
      <c r="N20" s="39">
        <v>13</v>
      </c>
      <c r="O20" s="40">
        <v>13</v>
      </c>
      <c r="P20" s="39">
        <v>16</v>
      </c>
      <c r="Q20" s="40">
        <v>14</v>
      </c>
      <c r="R20" s="39">
        <v>17</v>
      </c>
    </row>
    <row r="21" spans="1:18" x14ac:dyDescent="0.25">
      <c r="A21" s="36" t="s">
        <v>269</v>
      </c>
      <c r="B21" s="39">
        <v>18</v>
      </c>
      <c r="C21" s="40">
        <v>14</v>
      </c>
      <c r="D21" s="39">
        <v>10</v>
      </c>
      <c r="E21" s="40">
        <v>8</v>
      </c>
      <c r="F21" s="39">
        <v>8</v>
      </c>
      <c r="G21" s="40">
        <v>10</v>
      </c>
      <c r="H21" s="39">
        <v>8</v>
      </c>
      <c r="I21" s="40">
        <v>12</v>
      </c>
      <c r="J21" s="39">
        <v>13</v>
      </c>
      <c r="K21" s="40">
        <v>14</v>
      </c>
      <c r="L21" s="39">
        <v>11</v>
      </c>
      <c r="M21" s="40">
        <v>7</v>
      </c>
      <c r="N21" s="39">
        <v>8</v>
      </c>
      <c r="O21" s="40">
        <v>8</v>
      </c>
      <c r="P21" s="39">
        <v>7</v>
      </c>
      <c r="Q21" s="40">
        <v>10</v>
      </c>
      <c r="R21" s="39">
        <v>7</v>
      </c>
    </row>
    <row r="22" spans="1:18" x14ac:dyDescent="0.25">
      <c r="A22" s="36" t="s">
        <v>270</v>
      </c>
      <c r="B22" s="39">
        <v>21</v>
      </c>
      <c r="C22" s="40">
        <v>22</v>
      </c>
      <c r="D22" s="39">
        <v>19</v>
      </c>
      <c r="E22" s="40">
        <v>25</v>
      </c>
      <c r="F22" s="39">
        <v>25</v>
      </c>
      <c r="G22" s="40">
        <v>24</v>
      </c>
      <c r="H22" s="39">
        <v>19</v>
      </c>
      <c r="I22" s="40">
        <v>25</v>
      </c>
      <c r="J22" s="39">
        <v>29</v>
      </c>
      <c r="K22" s="40">
        <v>28</v>
      </c>
      <c r="L22" s="39">
        <v>23</v>
      </c>
      <c r="M22" s="40">
        <v>24</v>
      </c>
      <c r="N22" s="39">
        <v>21</v>
      </c>
      <c r="O22" s="40">
        <v>18</v>
      </c>
      <c r="P22" s="39">
        <v>25</v>
      </c>
      <c r="Q22" s="40">
        <v>28</v>
      </c>
      <c r="R22" s="39">
        <v>27</v>
      </c>
    </row>
    <row r="23" spans="1:18" x14ac:dyDescent="0.25">
      <c r="A23" s="36" t="s">
        <v>271</v>
      </c>
      <c r="B23" s="39">
        <v>15</v>
      </c>
      <c r="C23" s="40">
        <v>15</v>
      </c>
      <c r="D23" s="39">
        <v>11</v>
      </c>
      <c r="E23" s="40">
        <v>13</v>
      </c>
      <c r="F23" s="39">
        <v>8</v>
      </c>
      <c r="G23" s="40">
        <v>11</v>
      </c>
      <c r="H23" s="39">
        <v>11</v>
      </c>
      <c r="I23" s="40">
        <v>12</v>
      </c>
      <c r="J23" s="39">
        <v>10</v>
      </c>
      <c r="K23" s="40">
        <v>9</v>
      </c>
      <c r="L23" s="39">
        <v>7</v>
      </c>
      <c r="M23" s="40">
        <v>3</v>
      </c>
      <c r="N23" s="39">
        <v>3</v>
      </c>
      <c r="O23" s="40">
        <v>5</v>
      </c>
      <c r="P23" s="39">
        <v>6</v>
      </c>
      <c r="Q23" s="40">
        <v>8</v>
      </c>
      <c r="R23" s="39">
        <v>8</v>
      </c>
    </row>
    <row r="24" spans="1:18" x14ac:dyDescent="0.25">
      <c r="A24" s="36" t="s">
        <v>272</v>
      </c>
      <c r="B24" s="39">
        <v>10</v>
      </c>
      <c r="C24" s="40">
        <v>11</v>
      </c>
      <c r="D24" s="39">
        <v>11</v>
      </c>
      <c r="E24" s="40">
        <v>11</v>
      </c>
      <c r="F24" s="39">
        <v>8</v>
      </c>
      <c r="G24" s="40">
        <v>10</v>
      </c>
      <c r="H24" s="39">
        <v>9</v>
      </c>
      <c r="I24" s="40">
        <v>8</v>
      </c>
      <c r="J24" s="39">
        <v>8</v>
      </c>
      <c r="K24" s="40">
        <v>6</v>
      </c>
      <c r="L24" s="39">
        <v>5</v>
      </c>
      <c r="M24" s="40">
        <v>6</v>
      </c>
      <c r="N24" s="39">
        <v>3</v>
      </c>
      <c r="O24" s="40">
        <v>7</v>
      </c>
      <c r="P24" s="39">
        <v>6</v>
      </c>
      <c r="Q24" s="40">
        <v>8</v>
      </c>
      <c r="R24" s="39">
        <v>7</v>
      </c>
    </row>
    <row r="25" spans="1:18" x14ac:dyDescent="0.25">
      <c r="A25" s="36" t="s">
        <v>273</v>
      </c>
      <c r="B25" s="39">
        <v>23</v>
      </c>
      <c r="C25" s="40">
        <v>25</v>
      </c>
      <c r="D25" s="39">
        <v>24</v>
      </c>
      <c r="E25" s="40">
        <v>26</v>
      </c>
      <c r="F25" s="39">
        <v>22</v>
      </c>
      <c r="G25" s="40">
        <v>22</v>
      </c>
      <c r="H25" s="39">
        <v>17</v>
      </c>
      <c r="I25" s="40">
        <v>17</v>
      </c>
      <c r="J25" s="39">
        <v>19</v>
      </c>
      <c r="K25" s="40">
        <v>18</v>
      </c>
      <c r="L25" s="39">
        <v>18</v>
      </c>
      <c r="M25" s="40">
        <v>18</v>
      </c>
      <c r="N25" s="39">
        <v>15</v>
      </c>
      <c r="O25" s="40">
        <v>18</v>
      </c>
      <c r="P25" s="39">
        <v>14</v>
      </c>
      <c r="Q25" s="40">
        <v>13</v>
      </c>
      <c r="R25" s="39">
        <v>10</v>
      </c>
    </row>
    <row r="26" spans="1:18" x14ac:dyDescent="0.25">
      <c r="A26" s="36" t="s">
        <v>274</v>
      </c>
      <c r="B26" s="39">
        <v>241</v>
      </c>
      <c r="C26" s="40">
        <v>220</v>
      </c>
      <c r="D26" s="39">
        <v>218</v>
      </c>
      <c r="E26" s="40">
        <v>217</v>
      </c>
      <c r="F26" s="39">
        <v>249</v>
      </c>
      <c r="G26" s="40">
        <v>231</v>
      </c>
      <c r="H26" s="39">
        <v>248</v>
      </c>
      <c r="I26" s="40">
        <v>230</v>
      </c>
      <c r="J26" s="39">
        <v>260</v>
      </c>
      <c r="K26" s="40">
        <v>228</v>
      </c>
      <c r="L26" s="39">
        <v>201</v>
      </c>
      <c r="M26" s="40">
        <v>180</v>
      </c>
      <c r="N26" s="39">
        <v>213</v>
      </c>
      <c r="O26" s="40">
        <v>190</v>
      </c>
      <c r="P26" s="39">
        <v>186</v>
      </c>
      <c r="Q26" s="40">
        <v>175</v>
      </c>
      <c r="R26" s="39">
        <v>230</v>
      </c>
    </row>
    <row r="27" spans="1:18" x14ac:dyDescent="0.25">
      <c r="A27" s="36" t="s">
        <v>275</v>
      </c>
      <c r="B27" s="39">
        <v>85</v>
      </c>
      <c r="C27" s="40">
        <v>88</v>
      </c>
      <c r="D27" s="39">
        <v>86</v>
      </c>
      <c r="E27" s="40">
        <v>86</v>
      </c>
      <c r="F27" s="39">
        <v>87</v>
      </c>
      <c r="G27" s="40">
        <v>97</v>
      </c>
      <c r="H27" s="39">
        <v>96</v>
      </c>
      <c r="I27" s="40">
        <v>101</v>
      </c>
      <c r="J27" s="39">
        <v>100</v>
      </c>
      <c r="K27" s="40">
        <v>109</v>
      </c>
      <c r="L27" s="39">
        <v>112</v>
      </c>
      <c r="M27" s="40">
        <v>110</v>
      </c>
      <c r="N27" s="39">
        <v>104</v>
      </c>
      <c r="O27" s="40">
        <v>96</v>
      </c>
      <c r="P27" s="39">
        <v>110</v>
      </c>
      <c r="Q27" s="40">
        <v>101</v>
      </c>
      <c r="R27" s="39">
        <v>109</v>
      </c>
    </row>
    <row r="28" spans="1:18" x14ac:dyDescent="0.25">
      <c r="A28" s="68"/>
      <c r="B28" s="39"/>
      <c r="C28" s="40"/>
      <c r="D28" s="39"/>
      <c r="E28" s="40"/>
      <c r="F28" s="39"/>
      <c r="G28" s="40"/>
      <c r="H28" s="39"/>
      <c r="I28" s="40"/>
      <c r="J28" s="39"/>
      <c r="K28" s="40"/>
      <c r="L28" s="39"/>
      <c r="M28" s="40"/>
      <c r="N28" s="39"/>
      <c r="O28" s="40"/>
      <c r="P28" s="39"/>
      <c r="Q28" s="40"/>
      <c r="R28" s="39"/>
    </row>
    <row r="29" spans="1:18" x14ac:dyDescent="0.25">
      <c r="A29" s="35" t="s">
        <v>32</v>
      </c>
      <c r="B29" s="37">
        <v>46</v>
      </c>
      <c r="C29" s="38">
        <v>44</v>
      </c>
      <c r="D29" s="37">
        <v>39</v>
      </c>
      <c r="E29" s="38">
        <v>36</v>
      </c>
      <c r="F29" s="37">
        <v>39</v>
      </c>
      <c r="G29" s="38">
        <v>38</v>
      </c>
      <c r="H29" s="37">
        <v>39</v>
      </c>
      <c r="I29" s="38">
        <v>39</v>
      </c>
      <c r="J29" s="37">
        <v>42</v>
      </c>
      <c r="K29" s="38">
        <v>41</v>
      </c>
      <c r="L29" s="37">
        <v>53</v>
      </c>
      <c r="M29" s="38">
        <v>52</v>
      </c>
      <c r="N29" s="37">
        <v>33</v>
      </c>
      <c r="O29" s="38">
        <v>31</v>
      </c>
      <c r="P29" s="37">
        <v>40</v>
      </c>
      <c r="Q29" s="38">
        <v>40</v>
      </c>
      <c r="R29" s="37">
        <v>35</v>
      </c>
    </row>
    <row r="30" spans="1:18" x14ac:dyDescent="0.25">
      <c r="A30" s="36" t="s">
        <v>289</v>
      </c>
      <c r="B30" s="39">
        <v>0</v>
      </c>
      <c r="C30" s="40">
        <v>0</v>
      </c>
      <c r="D30" s="39">
        <v>1</v>
      </c>
      <c r="E30" s="40">
        <v>1</v>
      </c>
      <c r="F30" s="39">
        <v>1</v>
      </c>
      <c r="G30" s="40">
        <v>1</v>
      </c>
      <c r="H30" s="39">
        <v>0</v>
      </c>
      <c r="I30" s="40">
        <v>0</v>
      </c>
      <c r="J30" s="39">
        <v>0</v>
      </c>
      <c r="K30" s="40">
        <v>0</v>
      </c>
      <c r="L30" s="39">
        <v>0</v>
      </c>
      <c r="M30" s="40">
        <v>0</v>
      </c>
      <c r="N30" s="39">
        <v>0</v>
      </c>
      <c r="O30" s="40">
        <v>0</v>
      </c>
      <c r="P30" s="39">
        <v>1</v>
      </c>
      <c r="Q30" s="40">
        <v>1</v>
      </c>
      <c r="R30" s="39">
        <v>0</v>
      </c>
    </row>
    <row r="31" spans="1:18" x14ac:dyDescent="0.25">
      <c r="A31" s="36" t="s">
        <v>290</v>
      </c>
      <c r="B31" s="39">
        <v>0</v>
      </c>
      <c r="C31" s="40">
        <v>0</v>
      </c>
      <c r="D31" s="39">
        <v>1</v>
      </c>
      <c r="E31" s="40">
        <v>0</v>
      </c>
      <c r="F31" s="39">
        <v>0</v>
      </c>
      <c r="G31" s="40">
        <v>0</v>
      </c>
      <c r="H31" s="39">
        <v>0</v>
      </c>
      <c r="I31" s="40">
        <v>0</v>
      </c>
      <c r="J31" s="39">
        <v>0</v>
      </c>
      <c r="K31" s="40">
        <v>0</v>
      </c>
      <c r="L31" s="39">
        <v>0</v>
      </c>
      <c r="M31" s="40">
        <v>0</v>
      </c>
      <c r="N31" s="39">
        <v>0</v>
      </c>
      <c r="O31" s="40">
        <v>0</v>
      </c>
      <c r="P31" s="39">
        <v>0</v>
      </c>
      <c r="Q31" s="40">
        <v>0</v>
      </c>
      <c r="R31" s="39">
        <v>0</v>
      </c>
    </row>
    <row r="32" spans="1:18" x14ac:dyDescent="0.25">
      <c r="A32" s="36" t="s">
        <v>291</v>
      </c>
      <c r="B32" s="39">
        <v>8</v>
      </c>
      <c r="C32" s="40">
        <v>8</v>
      </c>
      <c r="D32" s="39">
        <v>5</v>
      </c>
      <c r="E32" s="40">
        <v>5</v>
      </c>
      <c r="F32" s="39">
        <v>7</v>
      </c>
      <c r="G32" s="40">
        <v>7</v>
      </c>
      <c r="H32" s="39">
        <v>4</v>
      </c>
      <c r="I32" s="40">
        <v>4</v>
      </c>
      <c r="J32" s="39">
        <v>0</v>
      </c>
      <c r="K32" s="40">
        <v>0</v>
      </c>
      <c r="L32" s="39">
        <v>9</v>
      </c>
      <c r="M32" s="40">
        <v>9</v>
      </c>
      <c r="N32" s="39">
        <v>0</v>
      </c>
      <c r="O32" s="40">
        <v>0</v>
      </c>
      <c r="P32" s="39">
        <v>8</v>
      </c>
      <c r="Q32" s="40">
        <v>8</v>
      </c>
      <c r="R32" s="39">
        <v>0</v>
      </c>
    </row>
    <row r="33" spans="1:18" x14ac:dyDescent="0.25">
      <c r="A33" s="36" t="s">
        <v>372</v>
      </c>
      <c r="B33" s="39">
        <v>0</v>
      </c>
      <c r="C33" s="40">
        <v>0</v>
      </c>
      <c r="D33" s="39">
        <v>0</v>
      </c>
      <c r="E33" s="40">
        <v>0</v>
      </c>
      <c r="F33" s="39">
        <v>0</v>
      </c>
      <c r="G33" s="40">
        <v>0</v>
      </c>
      <c r="H33" s="39">
        <v>0</v>
      </c>
      <c r="I33" s="40">
        <v>0</v>
      </c>
      <c r="J33" s="39">
        <v>0</v>
      </c>
      <c r="K33" s="40">
        <v>0</v>
      </c>
      <c r="L33" s="39">
        <v>0</v>
      </c>
      <c r="M33" s="40">
        <v>0</v>
      </c>
      <c r="N33" s="39">
        <v>0</v>
      </c>
      <c r="O33" s="40">
        <v>0</v>
      </c>
      <c r="P33" s="39">
        <v>0</v>
      </c>
      <c r="Q33" s="40">
        <v>1</v>
      </c>
      <c r="R33" s="39">
        <v>1</v>
      </c>
    </row>
    <row r="34" spans="1:18" x14ac:dyDescent="0.25">
      <c r="A34" s="36" t="s">
        <v>276</v>
      </c>
      <c r="B34" s="39">
        <v>5</v>
      </c>
      <c r="C34" s="40">
        <v>3</v>
      </c>
      <c r="D34" s="39">
        <v>4</v>
      </c>
      <c r="E34" s="40">
        <v>3</v>
      </c>
      <c r="F34" s="39">
        <v>5</v>
      </c>
      <c r="G34" s="40">
        <v>5</v>
      </c>
      <c r="H34" s="39">
        <v>5</v>
      </c>
      <c r="I34" s="40">
        <v>5</v>
      </c>
      <c r="J34" s="39">
        <v>0</v>
      </c>
      <c r="K34" s="40">
        <v>0</v>
      </c>
      <c r="L34" s="39">
        <v>0</v>
      </c>
      <c r="M34" s="40">
        <v>0</v>
      </c>
      <c r="N34" s="39">
        <v>0</v>
      </c>
      <c r="O34" s="40">
        <v>0</v>
      </c>
      <c r="P34" s="39">
        <v>0</v>
      </c>
      <c r="Q34" s="40">
        <v>0</v>
      </c>
      <c r="R34" s="39">
        <v>0</v>
      </c>
    </row>
    <row r="35" spans="1:18" x14ac:dyDescent="0.25">
      <c r="A35" s="36" t="s">
        <v>277</v>
      </c>
      <c r="B35" s="39">
        <v>10</v>
      </c>
      <c r="C35" s="40">
        <v>10</v>
      </c>
      <c r="D35" s="39">
        <v>10</v>
      </c>
      <c r="E35" s="40">
        <v>9</v>
      </c>
      <c r="F35" s="39">
        <v>9</v>
      </c>
      <c r="G35" s="40">
        <v>9</v>
      </c>
      <c r="H35" s="39">
        <v>9</v>
      </c>
      <c r="I35" s="40">
        <v>9</v>
      </c>
      <c r="J35" s="39">
        <v>0</v>
      </c>
      <c r="K35" s="40">
        <v>0</v>
      </c>
      <c r="L35" s="39">
        <v>0</v>
      </c>
      <c r="M35" s="40">
        <v>0</v>
      </c>
      <c r="N35" s="39">
        <v>0</v>
      </c>
      <c r="O35" s="40">
        <v>0</v>
      </c>
      <c r="P35" s="39">
        <v>0</v>
      </c>
      <c r="Q35" s="40">
        <v>0</v>
      </c>
      <c r="R35" s="39">
        <v>0</v>
      </c>
    </row>
    <row r="36" spans="1:18" x14ac:dyDescent="0.25">
      <c r="A36" s="36" t="s">
        <v>278</v>
      </c>
      <c r="B36" s="39">
        <v>8</v>
      </c>
      <c r="C36" s="40">
        <v>9</v>
      </c>
      <c r="D36" s="39">
        <v>7</v>
      </c>
      <c r="E36" s="40">
        <v>7</v>
      </c>
      <c r="F36" s="39">
        <v>8</v>
      </c>
      <c r="G36" s="40">
        <v>8</v>
      </c>
      <c r="H36" s="39">
        <v>6</v>
      </c>
      <c r="I36" s="40">
        <v>6</v>
      </c>
      <c r="J36" s="39">
        <v>1</v>
      </c>
      <c r="K36" s="40">
        <v>1</v>
      </c>
      <c r="L36" s="39">
        <v>0</v>
      </c>
      <c r="M36" s="40">
        <v>0</v>
      </c>
      <c r="N36" s="39">
        <v>0</v>
      </c>
      <c r="O36" s="40">
        <v>0</v>
      </c>
      <c r="P36" s="39">
        <v>0</v>
      </c>
      <c r="Q36" s="40">
        <v>0</v>
      </c>
      <c r="R36" s="39">
        <v>0</v>
      </c>
    </row>
    <row r="37" spans="1:18" x14ac:dyDescent="0.25">
      <c r="A37" s="36" t="s">
        <v>279</v>
      </c>
      <c r="B37" s="39">
        <v>9</v>
      </c>
      <c r="C37" s="40">
        <v>8</v>
      </c>
      <c r="D37" s="39">
        <v>4</v>
      </c>
      <c r="E37" s="40">
        <v>4</v>
      </c>
      <c r="F37" s="39">
        <v>3</v>
      </c>
      <c r="G37" s="40">
        <v>3</v>
      </c>
      <c r="H37" s="39">
        <v>7</v>
      </c>
      <c r="I37" s="40">
        <v>7</v>
      </c>
      <c r="J37" s="39">
        <v>1</v>
      </c>
      <c r="K37" s="40">
        <v>1</v>
      </c>
      <c r="L37" s="39">
        <v>1</v>
      </c>
      <c r="M37" s="40">
        <v>0</v>
      </c>
      <c r="N37" s="39">
        <v>0</v>
      </c>
      <c r="O37" s="40">
        <v>0</v>
      </c>
      <c r="P37" s="39">
        <v>0</v>
      </c>
      <c r="Q37" s="40">
        <v>0</v>
      </c>
      <c r="R37" s="39">
        <v>0</v>
      </c>
    </row>
    <row r="38" spans="1:18" x14ac:dyDescent="0.25">
      <c r="A38" s="36" t="s">
        <v>280</v>
      </c>
      <c r="B38" s="39">
        <v>6</v>
      </c>
      <c r="C38" s="40">
        <v>6</v>
      </c>
      <c r="D38" s="39">
        <v>7</v>
      </c>
      <c r="E38" s="40">
        <v>7</v>
      </c>
      <c r="F38" s="39">
        <v>6</v>
      </c>
      <c r="G38" s="40">
        <v>5</v>
      </c>
      <c r="H38" s="39">
        <v>5</v>
      </c>
      <c r="I38" s="40">
        <v>5</v>
      </c>
      <c r="J38" s="39">
        <v>1</v>
      </c>
      <c r="K38" s="40">
        <v>1</v>
      </c>
      <c r="L38" s="39">
        <v>1</v>
      </c>
      <c r="M38" s="40">
        <v>0</v>
      </c>
      <c r="N38" s="39">
        <v>0</v>
      </c>
      <c r="O38" s="40">
        <v>0</v>
      </c>
      <c r="P38" s="39">
        <v>0</v>
      </c>
      <c r="Q38" s="40">
        <v>0</v>
      </c>
      <c r="R38" s="39">
        <v>0</v>
      </c>
    </row>
    <row r="39" spans="1:18" x14ac:dyDescent="0.25">
      <c r="A39" s="36" t="s">
        <v>281</v>
      </c>
      <c r="B39" s="39">
        <v>0</v>
      </c>
      <c r="C39" s="40">
        <v>0</v>
      </c>
      <c r="D39" s="39">
        <v>0</v>
      </c>
      <c r="E39" s="40">
        <v>0</v>
      </c>
      <c r="F39" s="39">
        <v>0</v>
      </c>
      <c r="G39" s="40">
        <v>0</v>
      </c>
      <c r="H39" s="39">
        <v>0</v>
      </c>
      <c r="I39" s="40">
        <v>0</v>
      </c>
      <c r="J39" s="39">
        <v>6</v>
      </c>
      <c r="K39" s="40">
        <v>6</v>
      </c>
      <c r="L39" s="39">
        <v>4</v>
      </c>
      <c r="M39" s="40">
        <v>4</v>
      </c>
      <c r="N39" s="39">
        <v>3</v>
      </c>
      <c r="O39" s="40">
        <v>2</v>
      </c>
      <c r="P39" s="39">
        <v>4</v>
      </c>
      <c r="Q39" s="40">
        <v>4</v>
      </c>
      <c r="R39" s="39">
        <v>6</v>
      </c>
    </row>
    <row r="40" spans="1:18" x14ac:dyDescent="0.25">
      <c r="A40" s="36" t="s">
        <v>282</v>
      </c>
      <c r="B40" s="39">
        <v>0</v>
      </c>
      <c r="C40" s="40">
        <v>0</v>
      </c>
      <c r="D40" s="39">
        <v>0</v>
      </c>
      <c r="E40" s="40">
        <v>0</v>
      </c>
      <c r="F40" s="39">
        <v>0</v>
      </c>
      <c r="G40" s="40">
        <v>0</v>
      </c>
      <c r="H40" s="39">
        <v>0</v>
      </c>
      <c r="I40" s="40">
        <v>0</v>
      </c>
      <c r="J40" s="39">
        <v>9</v>
      </c>
      <c r="K40" s="40">
        <v>9</v>
      </c>
      <c r="L40" s="39">
        <v>8</v>
      </c>
      <c r="M40" s="40">
        <v>8</v>
      </c>
      <c r="N40" s="39">
        <v>6</v>
      </c>
      <c r="O40" s="40">
        <v>6</v>
      </c>
      <c r="P40" s="39">
        <v>7</v>
      </c>
      <c r="Q40" s="40">
        <v>7</v>
      </c>
      <c r="R40" s="39">
        <v>8</v>
      </c>
    </row>
    <row r="41" spans="1:18" x14ac:dyDescent="0.25">
      <c r="A41" s="36" t="s">
        <v>283</v>
      </c>
      <c r="B41" s="39">
        <v>0</v>
      </c>
      <c r="C41" s="40">
        <v>0</v>
      </c>
      <c r="D41" s="39">
        <v>0</v>
      </c>
      <c r="E41" s="40">
        <v>0</v>
      </c>
      <c r="F41" s="39">
        <v>0</v>
      </c>
      <c r="G41" s="40">
        <v>0</v>
      </c>
      <c r="H41" s="39">
        <v>0</v>
      </c>
      <c r="I41" s="40">
        <v>0</v>
      </c>
      <c r="J41" s="39">
        <v>6</v>
      </c>
      <c r="K41" s="40">
        <v>5</v>
      </c>
      <c r="L41" s="39">
        <v>12</v>
      </c>
      <c r="M41" s="40">
        <v>12</v>
      </c>
      <c r="N41" s="39">
        <v>11</v>
      </c>
      <c r="O41" s="40">
        <v>10</v>
      </c>
      <c r="P41" s="39">
        <v>6</v>
      </c>
      <c r="Q41" s="40">
        <v>6</v>
      </c>
      <c r="R41" s="39">
        <v>8</v>
      </c>
    </row>
    <row r="42" spans="1:18" x14ac:dyDescent="0.25">
      <c r="A42" s="36" t="s">
        <v>284</v>
      </c>
      <c r="B42" s="39">
        <v>0</v>
      </c>
      <c r="C42" s="40">
        <v>0</v>
      </c>
      <c r="D42" s="39">
        <v>0</v>
      </c>
      <c r="E42" s="40">
        <v>0</v>
      </c>
      <c r="F42" s="39">
        <v>0</v>
      </c>
      <c r="G42" s="40">
        <v>0</v>
      </c>
      <c r="H42" s="39">
        <v>3</v>
      </c>
      <c r="I42" s="40">
        <v>3</v>
      </c>
      <c r="J42" s="39">
        <v>5</v>
      </c>
      <c r="K42" s="40">
        <v>5</v>
      </c>
      <c r="L42" s="39">
        <v>5</v>
      </c>
      <c r="M42" s="40">
        <v>5</v>
      </c>
      <c r="N42" s="39">
        <v>4</v>
      </c>
      <c r="O42" s="40">
        <v>4</v>
      </c>
      <c r="P42" s="39">
        <v>5</v>
      </c>
      <c r="Q42" s="40">
        <v>4</v>
      </c>
      <c r="R42" s="39">
        <v>4</v>
      </c>
    </row>
    <row r="43" spans="1:18" x14ac:dyDescent="0.25">
      <c r="A43" s="36" t="s">
        <v>285</v>
      </c>
      <c r="B43" s="39">
        <v>0</v>
      </c>
      <c r="C43" s="40">
        <v>0</v>
      </c>
      <c r="D43" s="39">
        <v>0</v>
      </c>
      <c r="E43" s="40">
        <v>0</v>
      </c>
      <c r="F43" s="39">
        <v>0</v>
      </c>
      <c r="G43" s="40">
        <v>0</v>
      </c>
      <c r="H43" s="39">
        <v>0</v>
      </c>
      <c r="I43" s="40">
        <v>0</v>
      </c>
      <c r="J43" s="39">
        <v>8</v>
      </c>
      <c r="K43" s="40">
        <v>8</v>
      </c>
      <c r="L43" s="39">
        <v>7</v>
      </c>
      <c r="M43" s="40">
        <v>7</v>
      </c>
      <c r="N43" s="39">
        <v>5</v>
      </c>
      <c r="O43" s="40">
        <v>5</v>
      </c>
      <c r="P43" s="39">
        <v>5</v>
      </c>
      <c r="Q43" s="40">
        <v>5</v>
      </c>
      <c r="R43" s="39">
        <v>5</v>
      </c>
    </row>
    <row r="44" spans="1:18" x14ac:dyDescent="0.25">
      <c r="A44" s="36" t="s">
        <v>286</v>
      </c>
      <c r="B44" s="39">
        <v>0</v>
      </c>
      <c r="C44" s="40">
        <v>0</v>
      </c>
      <c r="D44" s="39">
        <v>0</v>
      </c>
      <c r="E44" s="40">
        <v>0</v>
      </c>
      <c r="F44" s="39">
        <v>0</v>
      </c>
      <c r="G44" s="40">
        <v>0</v>
      </c>
      <c r="H44" s="39">
        <v>0</v>
      </c>
      <c r="I44" s="40">
        <v>0</v>
      </c>
      <c r="J44" s="39">
        <v>5</v>
      </c>
      <c r="K44" s="40">
        <v>5</v>
      </c>
      <c r="L44" s="39">
        <v>6</v>
      </c>
      <c r="M44" s="40">
        <v>7</v>
      </c>
      <c r="N44" s="39">
        <v>4</v>
      </c>
      <c r="O44" s="40">
        <v>4</v>
      </c>
      <c r="P44" s="39">
        <v>4</v>
      </c>
      <c r="Q44" s="40">
        <v>4</v>
      </c>
      <c r="R44" s="39">
        <v>3</v>
      </c>
    </row>
    <row r="45" spans="1:18" x14ac:dyDescent="0.25">
      <c r="A45" s="68"/>
      <c r="B45" s="39"/>
      <c r="C45" s="40"/>
      <c r="D45" s="39"/>
      <c r="E45" s="40"/>
      <c r="F45" s="39"/>
      <c r="G45" s="40"/>
      <c r="H45" s="39"/>
      <c r="I45" s="40"/>
      <c r="J45" s="39"/>
      <c r="K45" s="40"/>
      <c r="L45" s="39"/>
      <c r="M45" s="40"/>
      <c r="N45" s="39"/>
      <c r="O45" s="40"/>
      <c r="P45" s="39"/>
      <c r="Q45" s="40"/>
      <c r="R45" s="39"/>
    </row>
    <row r="46" spans="1:18" x14ac:dyDescent="0.25">
      <c r="A46" s="34" t="s">
        <v>292</v>
      </c>
      <c r="B46" s="41"/>
      <c r="C46" s="42"/>
      <c r="D46" s="41"/>
      <c r="E46" s="42"/>
      <c r="F46" s="41"/>
      <c r="G46" s="42"/>
      <c r="H46" s="41"/>
      <c r="I46" s="42"/>
      <c r="J46" s="41"/>
      <c r="K46" s="42"/>
      <c r="L46" s="41"/>
      <c r="M46" s="42"/>
      <c r="N46" s="41"/>
      <c r="O46" s="42"/>
      <c r="P46" s="41"/>
      <c r="Q46" s="42"/>
      <c r="R46" s="41"/>
    </row>
    <row r="47" spans="1:18" x14ac:dyDescent="0.25">
      <c r="A47" s="35" t="s">
        <v>30</v>
      </c>
      <c r="B47" s="37"/>
      <c r="C47" s="38"/>
      <c r="D47" s="37"/>
      <c r="E47" s="38"/>
      <c r="F47" s="37"/>
      <c r="G47" s="38"/>
      <c r="H47" s="37"/>
      <c r="I47" s="38"/>
      <c r="J47" s="37"/>
      <c r="K47" s="38"/>
      <c r="L47" s="37"/>
      <c r="M47" s="38"/>
      <c r="N47" s="37"/>
      <c r="O47" s="38"/>
      <c r="P47" s="37"/>
      <c r="Q47" s="38"/>
      <c r="R47" s="37"/>
    </row>
    <row r="48" spans="1:18" x14ac:dyDescent="0.25">
      <c r="A48" s="36" t="s">
        <v>293</v>
      </c>
      <c r="B48" s="37">
        <v>39</v>
      </c>
      <c r="C48" s="38">
        <v>38</v>
      </c>
      <c r="D48" s="37">
        <v>46</v>
      </c>
      <c r="E48" s="38">
        <v>42</v>
      </c>
      <c r="F48" s="37">
        <v>35</v>
      </c>
      <c r="G48" s="38">
        <v>34</v>
      </c>
      <c r="H48" s="37">
        <v>30</v>
      </c>
      <c r="I48" s="38">
        <v>29</v>
      </c>
      <c r="J48" s="37">
        <v>32</v>
      </c>
      <c r="K48" s="38">
        <v>32</v>
      </c>
      <c r="L48" s="37">
        <v>35</v>
      </c>
      <c r="M48" s="38">
        <v>36</v>
      </c>
      <c r="N48" s="37">
        <v>29</v>
      </c>
      <c r="O48" s="38">
        <v>33</v>
      </c>
      <c r="P48" s="37">
        <v>33</v>
      </c>
      <c r="Q48" s="38">
        <v>38</v>
      </c>
      <c r="R48" s="37">
        <v>32</v>
      </c>
    </row>
    <row r="49" spans="1:18" x14ac:dyDescent="0.25">
      <c r="A49" s="68"/>
      <c r="B49" s="39"/>
      <c r="C49" s="40"/>
      <c r="D49" s="39"/>
      <c r="E49" s="40"/>
      <c r="F49" s="39"/>
      <c r="G49" s="40"/>
      <c r="H49" s="39"/>
      <c r="I49" s="40"/>
      <c r="J49" s="39"/>
      <c r="K49" s="40"/>
      <c r="L49" s="39"/>
      <c r="M49" s="40"/>
      <c r="N49" s="39"/>
      <c r="O49" s="40"/>
      <c r="P49" s="39"/>
      <c r="Q49" s="40"/>
      <c r="R49" s="39"/>
    </row>
    <row r="50" spans="1:18" x14ac:dyDescent="0.25">
      <c r="A50" s="35" t="s">
        <v>46</v>
      </c>
      <c r="B50" s="37">
        <v>7</v>
      </c>
      <c r="C50" s="38">
        <v>4</v>
      </c>
      <c r="D50" s="37">
        <v>5</v>
      </c>
      <c r="E50" s="38">
        <v>6</v>
      </c>
      <c r="F50" s="37">
        <v>9</v>
      </c>
      <c r="G50" s="38">
        <v>8</v>
      </c>
      <c r="H50" s="37">
        <v>12</v>
      </c>
      <c r="I50" s="38">
        <v>13</v>
      </c>
      <c r="J50" s="37">
        <v>18</v>
      </c>
      <c r="K50" s="38">
        <v>18</v>
      </c>
      <c r="L50" s="37">
        <v>14</v>
      </c>
      <c r="M50" s="38">
        <v>18</v>
      </c>
      <c r="N50" s="37">
        <v>19</v>
      </c>
      <c r="O50" s="38">
        <v>18</v>
      </c>
      <c r="P50" s="37">
        <v>18</v>
      </c>
      <c r="Q50" s="38">
        <v>17</v>
      </c>
      <c r="R50" s="37">
        <v>21</v>
      </c>
    </row>
    <row r="51" spans="1:18" x14ac:dyDescent="0.25">
      <c r="A51" s="36" t="s">
        <v>294</v>
      </c>
      <c r="B51" s="39">
        <v>1</v>
      </c>
      <c r="C51" s="40">
        <v>0</v>
      </c>
      <c r="D51" s="39">
        <v>0</v>
      </c>
      <c r="E51" s="40">
        <v>0</v>
      </c>
      <c r="F51" s="39">
        <v>0</v>
      </c>
      <c r="G51" s="40">
        <v>0</v>
      </c>
      <c r="H51" s="39">
        <v>0</v>
      </c>
      <c r="I51" s="40">
        <v>0</v>
      </c>
      <c r="J51" s="39">
        <v>0</v>
      </c>
      <c r="K51" s="40">
        <v>0</v>
      </c>
      <c r="L51" s="39">
        <v>0</v>
      </c>
      <c r="M51" s="40">
        <v>0</v>
      </c>
      <c r="N51" s="39">
        <v>0</v>
      </c>
      <c r="O51" s="40">
        <v>0</v>
      </c>
      <c r="P51" s="39">
        <v>0</v>
      </c>
      <c r="Q51" s="40">
        <v>0</v>
      </c>
      <c r="R51" s="39">
        <v>0</v>
      </c>
    </row>
    <row r="52" spans="1:18" x14ac:dyDescent="0.25">
      <c r="A52" s="36" t="s">
        <v>295</v>
      </c>
      <c r="B52" s="39">
        <v>6</v>
      </c>
      <c r="C52" s="40">
        <v>4</v>
      </c>
      <c r="D52" s="39">
        <v>5</v>
      </c>
      <c r="E52" s="40">
        <v>6</v>
      </c>
      <c r="F52" s="39">
        <v>9</v>
      </c>
      <c r="G52" s="40">
        <v>8</v>
      </c>
      <c r="H52" s="39">
        <v>12</v>
      </c>
      <c r="I52" s="40">
        <v>13</v>
      </c>
      <c r="J52" s="39">
        <v>18</v>
      </c>
      <c r="K52" s="40">
        <v>18</v>
      </c>
      <c r="L52" s="39">
        <v>14</v>
      </c>
      <c r="M52" s="40">
        <v>18</v>
      </c>
      <c r="N52" s="39">
        <v>19</v>
      </c>
      <c r="O52" s="40">
        <v>18</v>
      </c>
      <c r="P52" s="39">
        <v>18</v>
      </c>
      <c r="Q52" s="40">
        <v>17</v>
      </c>
      <c r="R52" s="39">
        <v>21</v>
      </c>
    </row>
    <row r="53" spans="1:18" x14ac:dyDescent="0.25">
      <c r="A53" s="68"/>
      <c r="B53" s="39"/>
      <c r="C53" s="40"/>
      <c r="D53" s="39"/>
      <c r="E53" s="40"/>
      <c r="F53" s="39"/>
      <c r="G53" s="40"/>
      <c r="H53" s="39"/>
      <c r="I53" s="40"/>
      <c r="J53" s="39"/>
      <c r="K53" s="40"/>
      <c r="L53" s="39"/>
      <c r="M53" s="40"/>
      <c r="N53" s="39"/>
      <c r="O53" s="40"/>
      <c r="P53" s="39"/>
      <c r="Q53" s="40"/>
      <c r="R53" s="39"/>
    </row>
    <row r="54" spans="1:18" x14ac:dyDescent="0.25">
      <c r="A54" s="34" t="s">
        <v>296</v>
      </c>
      <c r="B54" s="41"/>
      <c r="C54" s="42"/>
      <c r="D54" s="41"/>
      <c r="E54" s="42"/>
      <c r="F54" s="41"/>
      <c r="G54" s="42"/>
      <c r="H54" s="41"/>
      <c r="I54" s="42"/>
      <c r="J54" s="41"/>
      <c r="K54" s="42"/>
      <c r="L54" s="41"/>
      <c r="M54" s="42"/>
      <c r="N54" s="41"/>
      <c r="O54" s="42"/>
      <c r="P54" s="41"/>
      <c r="Q54" s="42"/>
      <c r="R54" s="41"/>
    </row>
    <row r="55" spans="1:18" x14ac:dyDescent="0.25">
      <c r="A55" s="35" t="s">
        <v>30</v>
      </c>
      <c r="B55" s="37">
        <v>95</v>
      </c>
      <c r="C55" s="38">
        <v>90</v>
      </c>
      <c r="D55" s="37">
        <v>98</v>
      </c>
      <c r="E55" s="38">
        <v>96</v>
      </c>
      <c r="F55" s="37">
        <v>99</v>
      </c>
      <c r="G55" s="38">
        <v>94</v>
      </c>
      <c r="H55" s="37">
        <v>89</v>
      </c>
      <c r="I55" s="38">
        <v>83</v>
      </c>
      <c r="J55" s="37">
        <v>93</v>
      </c>
      <c r="K55" s="38">
        <v>91</v>
      </c>
      <c r="L55" s="37">
        <v>85</v>
      </c>
      <c r="M55" s="38">
        <v>78</v>
      </c>
      <c r="N55" s="37">
        <v>78</v>
      </c>
      <c r="O55" s="38">
        <v>76</v>
      </c>
      <c r="P55" s="37">
        <v>69</v>
      </c>
      <c r="Q55" s="38">
        <v>73</v>
      </c>
      <c r="R55" s="37">
        <v>86</v>
      </c>
    </row>
    <row r="56" spans="1:18" x14ac:dyDescent="0.25">
      <c r="A56" s="36" t="s">
        <v>297</v>
      </c>
      <c r="B56" s="39">
        <v>12</v>
      </c>
      <c r="C56" s="40">
        <v>4</v>
      </c>
      <c r="D56" s="39">
        <v>16</v>
      </c>
      <c r="E56" s="40">
        <v>4</v>
      </c>
      <c r="F56" s="39">
        <v>6</v>
      </c>
      <c r="G56" s="40">
        <v>3</v>
      </c>
      <c r="H56" s="39">
        <v>7</v>
      </c>
      <c r="I56" s="40">
        <v>2</v>
      </c>
      <c r="J56" s="39">
        <v>11</v>
      </c>
      <c r="K56" s="40">
        <v>7</v>
      </c>
      <c r="L56" s="39">
        <v>2</v>
      </c>
      <c r="M56" s="40">
        <v>0</v>
      </c>
      <c r="N56" s="39">
        <v>0</v>
      </c>
      <c r="O56" s="40">
        <v>0</v>
      </c>
      <c r="P56" s="39">
        <v>0</v>
      </c>
      <c r="Q56" s="40">
        <v>0</v>
      </c>
      <c r="R56" s="39">
        <v>0</v>
      </c>
    </row>
    <row r="57" spans="1:18" x14ac:dyDescent="0.25">
      <c r="A57" s="36" t="s">
        <v>373</v>
      </c>
      <c r="B57" s="39">
        <v>0</v>
      </c>
      <c r="C57" s="40">
        <v>0</v>
      </c>
      <c r="D57" s="39">
        <v>0</v>
      </c>
      <c r="E57" s="40">
        <v>0</v>
      </c>
      <c r="F57" s="39">
        <v>0</v>
      </c>
      <c r="G57" s="40">
        <v>0</v>
      </c>
      <c r="H57" s="39">
        <v>0</v>
      </c>
      <c r="I57" s="40">
        <v>0</v>
      </c>
      <c r="J57" s="39">
        <v>0</v>
      </c>
      <c r="K57" s="40">
        <v>0</v>
      </c>
      <c r="L57" s="39">
        <v>0</v>
      </c>
      <c r="M57" s="40">
        <v>0</v>
      </c>
      <c r="N57" s="39">
        <v>0</v>
      </c>
      <c r="O57" s="40">
        <v>0</v>
      </c>
      <c r="P57" s="39">
        <v>0</v>
      </c>
      <c r="Q57" s="40">
        <v>7</v>
      </c>
      <c r="R57" s="39">
        <v>11</v>
      </c>
    </row>
    <row r="58" spans="1:18" x14ac:dyDescent="0.25">
      <c r="A58" s="36" t="s">
        <v>298</v>
      </c>
      <c r="B58" s="39">
        <v>50</v>
      </c>
      <c r="C58" s="40">
        <v>54</v>
      </c>
      <c r="D58" s="39">
        <v>39</v>
      </c>
      <c r="E58" s="40">
        <v>30</v>
      </c>
      <c r="F58" s="39">
        <v>18</v>
      </c>
      <c r="G58" s="40">
        <v>14</v>
      </c>
      <c r="H58" s="39">
        <v>2</v>
      </c>
      <c r="I58" s="40">
        <v>2</v>
      </c>
      <c r="J58" s="39">
        <v>2</v>
      </c>
      <c r="K58" s="40">
        <v>1</v>
      </c>
      <c r="L58" s="39">
        <v>1</v>
      </c>
      <c r="M58" s="40">
        <v>1</v>
      </c>
      <c r="N58" s="39">
        <v>0</v>
      </c>
      <c r="O58" s="40">
        <v>0</v>
      </c>
      <c r="P58" s="39">
        <v>0</v>
      </c>
      <c r="Q58" s="40">
        <v>0</v>
      </c>
      <c r="R58" s="39">
        <v>0</v>
      </c>
    </row>
    <row r="59" spans="1:18" x14ac:dyDescent="0.25">
      <c r="A59" s="36" t="s">
        <v>299</v>
      </c>
      <c r="B59" s="39">
        <v>1</v>
      </c>
      <c r="C59" s="40">
        <v>1</v>
      </c>
      <c r="D59" s="39">
        <v>0</v>
      </c>
      <c r="E59" s="40">
        <v>1</v>
      </c>
      <c r="F59" s="39">
        <v>1</v>
      </c>
      <c r="G59" s="40">
        <v>0</v>
      </c>
      <c r="H59" s="39">
        <v>0</v>
      </c>
      <c r="I59" s="40">
        <v>0</v>
      </c>
      <c r="J59" s="39">
        <v>0</v>
      </c>
      <c r="K59" s="40">
        <v>0</v>
      </c>
      <c r="L59" s="39">
        <v>0</v>
      </c>
      <c r="M59" s="40">
        <v>0</v>
      </c>
      <c r="N59" s="39">
        <v>0</v>
      </c>
      <c r="O59" s="40">
        <v>0</v>
      </c>
      <c r="P59" s="39">
        <v>0</v>
      </c>
      <c r="Q59" s="40">
        <v>0</v>
      </c>
      <c r="R59" s="39">
        <v>0</v>
      </c>
    </row>
    <row r="60" spans="1:18" x14ac:dyDescent="0.25">
      <c r="A60" s="36" t="s">
        <v>300</v>
      </c>
      <c r="B60" s="39">
        <v>16</v>
      </c>
      <c r="C60" s="40">
        <v>17</v>
      </c>
      <c r="D60" s="39">
        <v>12</v>
      </c>
      <c r="E60" s="40">
        <v>15</v>
      </c>
      <c r="F60" s="39">
        <v>15</v>
      </c>
      <c r="G60" s="40">
        <v>19</v>
      </c>
      <c r="H60" s="39">
        <v>23</v>
      </c>
      <c r="I60" s="40">
        <v>20</v>
      </c>
      <c r="J60" s="39">
        <v>15</v>
      </c>
      <c r="K60" s="40">
        <v>14</v>
      </c>
      <c r="L60" s="39">
        <v>9</v>
      </c>
      <c r="M60" s="40">
        <v>10</v>
      </c>
      <c r="N60" s="39">
        <v>12</v>
      </c>
      <c r="O60" s="40">
        <v>13</v>
      </c>
      <c r="P60" s="39">
        <v>15</v>
      </c>
      <c r="Q60" s="40">
        <v>13</v>
      </c>
      <c r="R60" s="39">
        <v>12</v>
      </c>
    </row>
    <row r="61" spans="1:18" x14ac:dyDescent="0.25">
      <c r="A61" s="36" t="s">
        <v>363</v>
      </c>
      <c r="B61" s="39">
        <v>0</v>
      </c>
      <c r="C61" s="40">
        <v>0</v>
      </c>
      <c r="D61" s="39">
        <v>0</v>
      </c>
      <c r="E61" s="40">
        <v>0</v>
      </c>
      <c r="F61" s="39">
        <v>0</v>
      </c>
      <c r="G61" s="40">
        <v>0</v>
      </c>
      <c r="H61" s="39">
        <v>0</v>
      </c>
      <c r="I61" s="40">
        <v>0</v>
      </c>
      <c r="J61" s="39">
        <v>0</v>
      </c>
      <c r="K61" s="40">
        <v>0</v>
      </c>
      <c r="L61" s="39">
        <v>0</v>
      </c>
      <c r="M61" s="40">
        <v>0</v>
      </c>
      <c r="N61" s="39">
        <v>0</v>
      </c>
      <c r="O61" s="40">
        <v>0</v>
      </c>
      <c r="P61" s="39">
        <v>1</v>
      </c>
      <c r="Q61" s="40">
        <v>8</v>
      </c>
      <c r="R61" s="39">
        <v>16</v>
      </c>
    </row>
    <row r="62" spans="1:18" x14ac:dyDescent="0.25">
      <c r="A62" s="36" t="s">
        <v>301</v>
      </c>
      <c r="B62" s="39">
        <v>6</v>
      </c>
      <c r="C62" s="40">
        <v>6</v>
      </c>
      <c r="D62" s="39">
        <v>14</v>
      </c>
      <c r="E62" s="40">
        <v>27</v>
      </c>
      <c r="F62" s="39">
        <v>34</v>
      </c>
      <c r="G62" s="40">
        <v>31</v>
      </c>
      <c r="H62" s="39">
        <v>31</v>
      </c>
      <c r="I62" s="40">
        <v>32</v>
      </c>
      <c r="J62" s="39">
        <v>32</v>
      </c>
      <c r="K62" s="40">
        <v>32</v>
      </c>
      <c r="L62" s="39">
        <v>39</v>
      </c>
      <c r="M62" s="40">
        <v>33</v>
      </c>
      <c r="N62" s="39">
        <v>28</v>
      </c>
      <c r="O62" s="40">
        <v>25</v>
      </c>
      <c r="P62" s="39">
        <v>19</v>
      </c>
      <c r="Q62" s="40">
        <v>11</v>
      </c>
      <c r="R62" s="39">
        <v>11</v>
      </c>
    </row>
    <row r="63" spans="1:18" x14ac:dyDescent="0.25">
      <c r="A63" s="36" t="s">
        <v>302</v>
      </c>
      <c r="B63" s="39">
        <v>10</v>
      </c>
      <c r="C63" s="40">
        <v>8</v>
      </c>
      <c r="D63" s="39">
        <v>15</v>
      </c>
      <c r="E63" s="40">
        <v>11</v>
      </c>
      <c r="F63" s="39">
        <v>14</v>
      </c>
      <c r="G63" s="40">
        <v>17</v>
      </c>
      <c r="H63" s="39">
        <v>15</v>
      </c>
      <c r="I63" s="40">
        <v>15</v>
      </c>
      <c r="J63" s="39">
        <v>18</v>
      </c>
      <c r="K63" s="40">
        <v>22</v>
      </c>
      <c r="L63" s="39">
        <v>21</v>
      </c>
      <c r="M63" s="40">
        <v>20</v>
      </c>
      <c r="N63" s="39">
        <v>19</v>
      </c>
      <c r="O63" s="40">
        <v>17</v>
      </c>
      <c r="P63" s="39">
        <v>13</v>
      </c>
      <c r="Q63" s="40">
        <v>13</v>
      </c>
      <c r="R63" s="39">
        <v>11</v>
      </c>
    </row>
    <row r="64" spans="1:18" x14ac:dyDescent="0.25">
      <c r="A64" s="36" t="s">
        <v>303</v>
      </c>
      <c r="B64" s="39">
        <v>0</v>
      </c>
      <c r="C64" s="40">
        <v>0</v>
      </c>
      <c r="D64" s="39">
        <v>2</v>
      </c>
      <c r="E64" s="40">
        <v>8</v>
      </c>
      <c r="F64" s="39">
        <v>11</v>
      </c>
      <c r="G64" s="40">
        <v>10</v>
      </c>
      <c r="H64" s="39">
        <v>11</v>
      </c>
      <c r="I64" s="40">
        <v>12</v>
      </c>
      <c r="J64" s="39">
        <v>15</v>
      </c>
      <c r="K64" s="40">
        <v>15</v>
      </c>
      <c r="L64" s="39">
        <v>13</v>
      </c>
      <c r="M64" s="40">
        <v>14</v>
      </c>
      <c r="N64" s="39">
        <v>19</v>
      </c>
      <c r="O64" s="40">
        <v>21</v>
      </c>
      <c r="P64" s="39">
        <v>20</v>
      </c>
      <c r="Q64" s="40">
        <v>21</v>
      </c>
      <c r="R64" s="39">
        <v>25</v>
      </c>
    </row>
    <row r="65" spans="1:18" x14ac:dyDescent="0.25">
      <c r="A65" s="36" t="s">
        <v>356</v>
      </c>
      <c r="B65" s="39">
        <v>0</v>
      </c>
      <c r="C65" s="40">
        <v>0</v>
      </c>
      <c r="D65" s="39">
        <v>0</v>
      </c>
      <c r="E65" s="40">
        <v>0</v>
      </c>
      <c r="F65" s="39">
        <v>0</v>
      </c>
      <c r="G65" s="40">
        <v>0</v>
      </c>
      <c r="H65" s="39">
        <v>0</v>
      </c>
      <c r="I65" s="40">
        <v>0</v>
      </c>
      <c r="J65" s="39">
        <v>0</v>
      </c>
      <c r="K65" s="40">
        <v>0</v>
      </c>
      <c r="L65" s="39">
        <v>0</v>
      </c>
      <c r="M65" s="40">
        <v>0</v>
      </c>
      <c r="N65" s="39">
        <v>0</v>
      </c>
      <c r="O65" s="40">
        <v>0</v>
      </c>
      <c r="P65" s="39">
        <v>1</v>
      </c>
      <c r="Q65" s="40">
        <v>0</v>
      </c>
      <c r="R65" s="39">
        <v>0</v>
      </c>
    </row>
    <row r="66" spans="1:18" x14ac:dyDescent="0.25">
      <c r="A66" s="68"/>
      <c r="B66" s="39"/>
      <c r="C66" s="40"/>
      <c r="D66" s="39"/>
      <c r="E66" s="40"/>
      <c r="F66" s="39"/>
      <c r="G66" s="40"/>
      <c r="H66" s="39"/>
      <c r="I66" s="40"/>
      <c r="J66" s="39"/>
      <c r="K66" s="40"/>
      <c r="L66" s="39"/>
      <c r="M66" s="40"/>
      <c r="N66" s="39"/>
      <c r="O66" s="40"/>
      <c r="P66" s="39"/>
      <c r="Q66" s="40"/>
      <c r="R66" s="39"/>
    </row>
    <row r="67" spans="1:18" x14ac:dyDescent="0.25">
      <c r="A67" s="35" t="s">
        <v>32</v>
      </c>
      <c r="B67" s="37">
        <v>32</v>
      </c>
      <c r="C67" s="38">
        <v>33</v>
      </c>
      <c r="D67" s="37">
        <v>33</v>
      </c>
      <c r="E67" s="38">
        <v>32</v>
      </c>
      <c r="F67" s="37">
        <v>33</v>
      </c>
      <c r="G67" s="38">
        <v>34</v>
      </c>
      <c r="H67" s="37">
        <v>54</v>
      </c>
      <c r="I67" s="38">
        <v>52</v>
      </c>
      <c r="J67" s="37">
        <v>43</v>
      </c>
      <c r="K67" s="38">
        <v>42</v>
      </c>
      <c r="L67" s="37">
        <v>31</v>
      </c>
      <c r="M67" s="38">
        <v>30</v>
      </c>
      <c r="N67" s="37">
        <v>24</v>
      </c>
      <c r="O67" s="38">
        <v>20</v>
      </c>
      <c r="P67" s="37">
        <v>25</v>
      </c>
      <c r="Q67" s="38">
        <v>25</v>
      </c>
      <c r="R67" s="37">
        <v>28</v>
      </c>
    </row>
    <row r="68" spans="1:18" x14ac:dyDescent="0.25">
      <c r="A68" s="36" t="s">
        <v>304</v>
      </c>
      <c r="B68" s="39">
        <v>32</v>
      </c>
      <c r="C68" s="40">
        <v>33</v>
      </c>
      <c r="D68" s="39">
        <v>33</v>
      </c>
      <c r="E68" s="40">
        <v>32</v>
      </c>
      <c r="F68" s="39">
        <v>33</v>
      </c>
      <c r="G68" s="40">
        <v>34</v>
      </c>
      <c r="H68" s="39">
        <v>54</v>
      </c>
      <c r="I68" s="40">
        <v>52</v>
      </c>
      <c r="J68" s="39">
        <v>43</v>
      </c>
      <c r="K68" s="40">
        <v>42</v>
      </c>
      <c r="L68" s="39">
        <v>31</v>
      </c>
      <c r="M68" s="40">
        <v>30</v>
      </c>
      <c r="N68" s="39">
        <v>24</v>
      </c>
      <c r="O68" s="40">
        <v>20</v>
      </c>
      <c r="P68" s="39">
        <v>25</v>
      </c>
      <c r="Q68" s="40">
        <v>23</v>
      </c>
      <c r="R68" s="39">
        <v>25</v>
      </c>
    </row>
    <row r="69" spans="1:18" x14ac:dyDescent="0.25">
      <c r="A69" s="36" t="s">
        <v>301</v>
      </c>
      <c r="B69" s="39">
        <v>0</v>
      </c>
      <c r="C69" s="40">
        <v>0</v>
      </c>
      <c r="D69" s="39">
        <v>0</v>
      </c>
      <c r="E69" s="40">
        <v>0</v>
      </c>
      <c r="F69" s="39">
        <v>0</v>
      </c>
      <c r="G69" s="40">
        <v>0</v>
      </c>
      <c r="H69" s="39">
        <v>0</v>
      </c>
      <c r="I69" s="40">
        <v>0</v>
      </c>
      <c r="J69" s="39">
        <v>0</v>
      </c>
      <c r="K69" s="40">
        <v>0</v>
      </c>
      <c r="L69" s="39">
        <v>0</v>
      </c>
      <c r="M69" s="40">
        <v>0</v>
      </c>
      <c r="N69" s="39">
        <v>0</v>
      </c>
      <c r="O69" s="40">
        <v>0</v>
      </c>
      <c r="P69" s="39">
        <v>0</v>
      </c>
      <c r="Q69" s="40">
        <v>1</v>
      </c>
      <c r="R69" s="39">
        <v>1</v>
      </c>
    </row>
    <row r="70" spans="1:18" x14ac:dyDescent="0.25">
      <c r="A70" s="36" t="s">
        <v>302</v>
      </c>
      <c r="B70" s="39">
        <v>0</v>
      </c>
      <c r="C70" s="40">
        <v>0</v>
      </c>
      <c r="D70" s="39">
        <v>0</v>
      </c>
      <c r="E70" s="40">
        <v>0</v>
      </c>
      <c r="F70" s="39">
        <v>0</v>
      </c>
      <c r="G70" s="40">
        <v>0</v>
      </c>
      <c r="H70" s="39">
        <v>0</v>
      </c>
      <c r="I70" s="40">
        <v>0</v>
      </c>
      <c r="J70" s="39">
        <v>0</v>
      </c>
      <c r="K70" s="40">
        <v>0</v>
      </c>
      <c r="L70" s="39">
        <v>0</v>
      </c>
      <c r="M70" s="40">
        <v>0</v>
      </c>
      <c r="N70" s="39">
        <v>0</v>
      </c>
      <c r="O70" s="40">
        <v>0</v>
      </c>
      <c r="P70" s="39">
        <v>0</v>
      </c>
      <c r="Q70" s="40">
        <v>1</v>
      </c>
      <c r="R70" s="39">
        <v>2</v>
      </c>
    </row>
    <row r="71" spans="1:18" x14ac:dyDescent="0.25">
      <c r="A71" s="68"/>
      <c r="B71" s="39"/>
      <c r="C71" s="40"/>
      <c r="D71" s="39"/>
      <c r="E71" s="40"/>
      <c r="F71" s="39"/>
      <c r="G71" s="40"/>
      <c r="H71" s="39"/>
      <c r="I71" s="40"/>
      <c r="J71" s="39"/>
      <c r="K71" s="40"/>
      <c r="L71" s="39"/>
      <c r="M71" s="40"/>
      <c r="N71" s="39"/>
      <c r="O71" s="40"/>
      <c r="P71" s="39"/>
      <c r="Q71" s="40"/>
      <c r="R71" s="39"/>
    </row>
    <row r="72" spans="1:18" x14ac:dyDescent="0.25">
      <c r="A72" s="34" t="s">
        <v>305</v>
      </c>
      <c r="B72" s="41"/>
      <c r="C72" s="42"/>
      <c r="D72" s="41"/>
      <c r="E72" s="42"/>
      <c r="F72" s="41"/>
      <c r="G72" s="42"/>
      <c r="H72" s="41"/>
      <c r="I72" s="42"/>
      <c r="J72" s="41"/>
      <c r="K72" s="42"/>
      <c r="L72" s="41"/>
      <c r="M72" s="42"/>
      <c r="N72" s="41"/>
      <c r="O72" s="42"/>
      <c r="P72" s="41"/>
      <c r="Q72" s="42"/>
      <c r="R72" s="41"/>
    </row>
    <row r="73" spans="1:18" x14ac:dyDescent="0.25">
      <c r="A73" s="35" t="s">
        <v>30</v>
      </c>
      <c r="B73" s="37">
        <v>187</v>
      </c>
      <c r="C73" s="38">
        <v>184</v>
      </c>
      <c r="D73" s="37">
        <v>180</v>
      </c>
      <c r="E73" s="38">
        <v>179</v>
      </c>
      <c r="F73" s="37">
        <v>175</v>
      </c>
      <c r="G73" s="38">
        <v>172</v>
      </c>
      <c r="H73" s="37">
        <v>184</v>
      </c>
      <c r="I73" s="38">
        <v>177</v>
      </c>
      <c r="J73" s="37">
        <v>163</v>
      </c>
      <c r="K73" s="38">
        <v>163</v>
      </c>
      <c r="L73" s="37">
        <v>162</v>
      </c>
      <c r="M73" s="38">
        <v>149</v>
      </c>
      <c r="N73" s="37">
        <v>142</v>
      </c>
      <c r="O73" s="38">
        <v>141</v>
      </c>
      <c r="P73" s="37">
        <v>135</v>
      </c>
      <c r="Q73" s="38">
        <v>134</v>
      </c>
      <c r="R73" s="37">
        <v>148</v>
      </c>
    </row>
    <row r="74" spans="1:18" x14ac:dyDescent="0.25">
      <c r="A74" s="36" t="s">
        <v>306</v>
      </c>
      <c r="B74" s="39">
        <v>12</v>
      </c>
      <c r="C74" s="40">
        <v>4</v>
      </c>
      <c r="D74" s="39">
        <v>18</v>
      </c>
      <c r="E74" s="40">
        <v>12</v>
      </c>
      <c r="F74" s="39">
        <v>26</v>
      </c>
      <c r="G74" s="40">
        <v>4</v>
      </c>
      <c r="H74" s="39">
        <v>22</v>
      </c>
      <c r="I74" s="40">
        <v>5</v>
      </c>
      <c r="J74" s="39">
        <v>2</v>
      </c>
      <c r="K74" s="40">
        <v>1</v>
      </c>
      <c r="L74" s="39">
        <v>0</v>
      </c>
      <c r="M74" s="40">
        <v>0</v>
      </c>
      <c r="N74" s="39">
        <v>0</v>
      </c>
      <c r="O74" s="40">
        <v>0</v>
      </c>
      <c r="P74" s="39">
        <v>0</v>
      </c>
      <c r="Q74" s="40">
        <v>0</v>
      </c>
      <c r="R74" s="39">
        <v>0</v>
      </c>
    </row>
    <row r="75" spans="1:18" x14ac:dyDescent="0.25">
      <c r="A75" s="36" t="s">
        <v>307</v>
      </c>
      <c r="B75" s="39">
        <v>86</v>
      </c>
      <c r="C75" s="40">
        <v>104</v>
      </c>
      <c r="D75" s="39">
        <v>80</v>
      </c>
      <c r="E75" s="40">
        <v>90</v>
      </c>
      <c r="F75" s="39">
        <v>77</v>
      </c>
      <c r="G75" s="40">
        <v>100</v>
      </c>
      <c r="H75" s="39">
        <v>84</v>
      </c>
      <c r="I75" s="40">
        <v>91</v>
      </c>
      <c r="J75" s="39">
        <v>68</v>
      </c>
      <c r="K75" s="40">
        <v>78</v>
      </c>
      <c r="L75" s="39">
        <v>71</v>
      </c>
      <c r="M75" s="40">
        <v>71</v>
      </c>
      <c r="N75" s="39">
        <v>60</v>
      </c>
      <c r="O75" s="40">
        <v>66</v>
      </c>
      <c r="P75" s="39">
        <v>54</v>
      </c>
      <c r="Q75" s="40">
        <v>66</v>
      </c>
      <c r="R75" s="39">
        <v>81</v>
      </c>
    </row>
    <row r="76" spans="1:18" x14ac:dyDescent="0.25">
      <c r="A76" s="36" t="s">
        <v>308</v>
      </c>
      <c r="B76" s="39">
        <v>8</v>
      </c>
      <c r="C76" s="40">
        <v>7</v>
      </c>
      <c r="D76" s="39">
        <v>4</v>
      </c>
      <c r="E76" s="40">
        <v>4</v>
      </c>
      <c r="F76" s="39">
        <v>4</v>
      </c>
      <c r="G76" s="40">
        <v>5</v>
      </c>
      <c r="H76" s="39">
        <v>6</v>
      </c>
      <c r="I76" s="40">
        <v>6</v>
      </c>
      <c r="J76" s="39">
        <v>9</v>
      </c>
      <c r="K76" s="40">
        <v>8</v>
      </c>
      <c r="L76" s="39">
        <v>5</v>
      </c>
      <c r="M76" s="40">
        <v>9</v>
      </c>
      <c r="N76" s="39">
        <v>9</v>
      </c>
      <c r="O76" s="40">
        <v>8</v>
      </c>
      <c r="P76" s="39">
        <v>6</v>
      </c>
      <c r="Q76" s="40">
        <v>9</v>
      </c>
      <c r="R76" s="39">
        <v>9</v>
      </c>
    </row>
    <row r="77" spans="1:18" x14ac:dyDescent="0.25">
      <c r="A77" s="36" t="s">
        <v>309</v>
      </c>
      <c r="B77" s="39">
        <v>40</v>
      </c>
      <c r="C77" s="40">
        <v>29</v>
      </c>
      <c r="D77" s="39">
        <v>44</v>
      </c>
      <c r="E77" s="40">
        <v>31</v>
      </c>
      <c r="F77" s="39">
        <v>44</v>
      </c>
      <c r="G77" s="40">
        <v>21</v>
      </c>
      <c r="H77" s="39">
        <v>38</v>
      </c>
      <c r="I77" s="40">
        <v>38</v>
      </c>
      <c r="J77" s="39">
        <v>54</v>
      </c>
      <c r="K77" s="40">
        <v>36</v>
      </c>
      <c r="L77" s="39">
        <v>50</v>
      </c>
      <c r="M77" s="40">
        <v>34</v>
      </c>
      <c r="N77" s="39">
        <v>48</v>
      </c>
      <c r="O77" s="40">
        <v>41</v>
      </c>
      <c r="P77" s="39">
        <v>49</v>
      </c>
      <c r="Q77" s="40">
        <v>30</v>
      </c>
      <c r="R77" s="39">
        <v>24</v>
      </c>
    </row>
    <row r="78" spans="1:18" x14ac:dyDescent="0.25">
      <c r="A78" s="36" t="s">
        <v>310</v>
      </c>
      <c r="B78" s="39">
        <v>41</v>
      </c>
      <c r="C78" s="40">
        <v>40</v>
      </c>
      <c r="D78" s="39">
        <v>34</v>
      </c>
      <c r="E78" s="40">
        <v>42</v>
      </c>
      <c r="F78" s="39">
        <v>24</v>
      </c>
      <c r="G78" s="40">
        <v>42</v>
      </c>
      <c r="H78" s="39">
        <v>34</v>
      </c>
      <c r="I78" s="40">
        <v>37</v>
      </c>
      <c r="J78" s="39">
        <v>30</v>
      </c>
      <c r="K78" s="40">
        <v>40</v>
      </c>
      <c r="L78" s="39">
        <v>36</v>
      </c>
      <c r="M78" s="40">
        <v>35</v>
      </c>
      <c r="N78" s="39">
        <v>25</v>
      </c>
      <c r="O78" s="40">
        <v>26</v>
      </c>
      <c r="P78" s="39">
        <v>26</v>
      </c>
      <c r="Q78" s="40">
        <v>29</v>
      </c>
      <c r="R78" s="39">
        <v>34</v>
      </c>
    </row>
    <row r="79" spans="1:18" x14ac:dyDescent="0.25">
      <c r="A79" s="36" t="s">
        <v>309</v>
      </c>
      <c r="B79" s="39">
        <v>40</v>
      </c>
      <c r="C79" s="40">
        <v>29</v>
      </c>
      <c r="D79" s="39">
        <v>44</v>
      </c>
      <c r="E79" s="40">
        <v>31</v>
      </c>
      <c r="F79" s="39">
        <v>44</v>
      </c>
      <c r="G79" s="40">
        <v>21</v>
      </c>
      <c r="H79" s="39">
        <v>38</v>
      </c>
      <c r="I79" s="40">
        <v>38</v>
      </c>
      <c r="J79" s="39">
        <v>54</v>
      </c>
      <c r="K79" s="40">
        <v>36</v>
      </c>
      <c r="L79" s="39">
        <v>50</v>
      </c>
      <c r="M79" s="40">
        <v>34</v>
      </c>
      <c r="N79" s="39">
        <v>48</v>
      </c>
      <c r="O79" s="40">
        <v>41</v>
      </c>
      <c r="P79" s="39">
        <v>49</v>
      </c>
      <c r="Q79" s="40">
        <v>30</v>
      </c>
    </row>
    <row r="80" spans="1:18" x14ac:dyDescent="0.25">
      <c r="A80" s="36" t="s">
        <v>310</v>
      </c>
      <c r="B80" s="39">
        <v>41</v>
      </c>
      <c r="C80" s="40">
        <v>40</v>
      </c>
      <c r="D80" s="39">
        <v>34</v>
      </c>
      <c r="E80" s="40">
        <v>42</v>
      </c>
      <c r="F80" s="39">
        <v>24</v>
      </c>
      <c r="G80" s="40">
        <v>42</v>
      </c>
      <c r="H80" s="39">
        <v>34</v>
      </c>
      <c r="I80" s="40">
        <v>37</v>
      </c>
      <c r="J80" s="39">
        <v>30</v>
      </c>
      <c r="K80" s="40">
        <v>40</v>
      </c>
      <c r="L80" s="39">
        <v>36</v>
      </c>
      <c r="M80" s="40">
        <v>35</v>
      </c>
      <c r="N80" s="39">
        <v>25</v>
      </c>
      <c r="O80" s="40">
        <v>26</v>
      </c>
      <c r="P80" s="39">
        <v>26</v>
      </c>
      <c r="Q80" s="40">
        <v>29</v>
      </c>
    </row>
  </sheetData>
  <sortState xmlns:xlrd2="http://schemas.microsoft.com/office/spreadsheetml/2017/richdata2" ref="A57:O63">
    <sortCondition ref="A57:A63"/>
  </sortState>
  <phoneticPr fontId="16" type="noConversion"/>
  <pageMargins left="0.7" right="0.7" top="1" bottom="0.75" header="0.3" footer="0.3"/>
  <pageSetup fitToHeight="0" orientation="landscape" r:id="rId1"/>
  <headerFooter>
    <oddHeader>&amp;C&amp;"-,Bold"Table 1.1 -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114"/>
  <sheetViews>
    <sheetView workbookViewId="0">
      <selection activeCell="P5" sqref="P5:P6"/>
    </sheetView>
  </sheetViews>
  <sheetFormatPr defaultColWidth="9.140625" defaultRowHeight="15" x14ac:dyDescent="0.25"/>
  <cols>
    <col min="1" max="1" width="47.7109375" style="8" customWidth="1"/>
    <col min="2" max="16" width="6.42578125" style="8" customWidth="1"/>
    <col min="17" max="17" width="5.28515625" style="8" bestFit="1" customWidth="1"/>
    <col min="18" max="18" width="4.85546875" style="8" bestFit="1" customWidth="1"/>
    <col min="19" max="19" width="5.28515625" style="8" bestFit="1" customWidth="1"/>
    <col min="20" max="20" width="5.140625" style="8" bestFit="1" customWidth="1"/>
    <col min="21" max="21" width="5.28515625" style="8" bestFit="1" customWidth="1"/>
    <col min="22" max="22" width="5.140625" style="8" bestFit="1" customWidth="1"/>
    <col min="23" max="23" width="5.28515625" style="8" bestFit="1" customWidth="1"/>
    <col min="24" max="24" width="5.140625" style="8" bestFit="1" customWidth="1"/>
    <col min="25" max="25" width="5.28515625" style="8" bestFit="1" customWidth="1"/>
    <col min="26" max="16384" width="9.140625" style="8"/>
  </cols>
  <sheetData>
    <row r="1" spans="1:27" ht="19.5" customHeight="1" thickBot="1" x14ac:dyDescent="0.3">
      <c r="A1" s="63" t="s">
        <v>311</v>
      </c>
      <c r="B1" s="63"/>
      <c r="C1" s="63"/>
      <c r="D1" s="63"/>
      <c r="E1" s="63"/>
      <c r="F1" s="63"/>
    </row>
    <row r="2" spans="1:27" ht="15.75" thickBot="1" x14ac:dyDescent="0.3">
      <c r="A2" s="10"/>
      <c r="B2" s="48" t="s">
        <v>14</v>
      </c>
      <c r="C2" s="48" t="s">
        <v>15</v>
      </c>
      <c r="D2" s="48" t="s">
        <v>16</v>
      </c>
      <c r="E2" s="48" t="s">
        <v>17</v>
      </c>
      <c r="F2" s="48" t="s">
        <v>18</v>
      </c>
      <c r="G2" s="48" t="s">
        <v>19</v>
      </c>
      <c r="H2" s="48" t="s">
        <v>20</v>
      </c>
      <c r="I2" s="48" t="s">
        <v>21</v>
      </c>
      <c r="J2" s="48" t="s">
        <v>22</v>
      </c>
      <c r="K2" s="48" t="s">
        <v>23</v>
      </c>
      <c r="L2" s="48" t="s">
        <v>24</v>
      </c>
      <c r="M2" s="48" t="s">
        <v>26</v>
      </c>
      <c r="N2" s="48" t="s">
        <v>25</v>
      </c>
      <c r="O2" s="65" t="s">
        <v>351</v>
      </c>
      <c r="P2" s="65" t="s">
        <v>354</v>
      </c>
      <c r="Q2" s="65" t="s">
        <v>368</v>
      </c>
      <c r="R2" s="65" t="s">
        <v>379</v>
      </c>
      <c r="S2"/>
      <c r="T2"/>
      <c r="U2"/>
      <c r="V2"/>
      <c r="W2"/>
      <c r="X2"/>
      <c r="Y2"/>
      <c r="Z2"/>
      <c r="AA2"/>
    </row>
    <row r="3" spans="1:27" x14ac:dyDescent="0.25">
      <c r="A3" s="9" t="s">
        <v>312</v>
      </c>
      <c r="B3" s="50">
        <f t="shared" ref="B3:I3" si="0">SUM(B4:B6)</f>
        <v>921</v>
      </c>
      <c r="C3" s="50">
        <f t="shared" si="0"/>
        <v>897</v>
      </c>
      <c r="D3" s="50">
        <f t="shared" si="0"/>
        <v>894</v>
      </c>
      <c r="E3" s="50">
        <f t="shared" si="0"/>
        <v>845</v>
      </c>
      <c r="F3" s="50">
        <f t="shared" si="0"/>
        <v>840</v>
      </c>
      <c r="G3" s="50">
        <f t="shared" si="0"/>
        <v>845</v>
      </c>
      <c r="H3" s="50">
        <f t="shared" si="0"/>
        <v>973</v>
      </c>
      <c r="I3" s="50">
        <f t="shared" si="0"/>
        <v>1009</v>
      </c>
      <c r="J3" s="50">
        <f t="shared" ref="J3:Q3" si="1">SUM(J4:J6)</f>
        <v>1069</v>
      </c>
      <c r="K3" s="50">
        <f t="shared" si="1"/>
        <v>1005</v>
      </c>
      <c r="L3" s="50">
        <f t="shared" si="1"/>
        <v>1011</v>
      </c>
      <c r="M3" s="50">
        <f t="shared" si="1"/>
        <v>997</v>
      </c>
      <c r="N3" s="50">
        <f t="shared" si="1"/>
        <v>985</v>
      </c>
      <c r="O3" s="50">
        <f t="shared" si="1"/>
        <v>969</v>
      </c>
      <c r="P3" s="50">
        <f t="shared" si="1"/>
        <v>997</v>
      </c>
      <c r="Q3" s="50">
        <f t="shared" si="1"/>
        <v>988</v>
      </c>
      <c r="R3" s="50">
        <f t="shared" ref="R3" si="2">SUM(R4:R6)</f>
        <v>1014</v>
      </c>
      <c r="S3"/>
      <c r="T3"/>
      <c r="U3"/>
      <c r="V3"/>
      <c r="W3"/>
      <c r="X3"/>
      <c r="Y3"/>
      <c r="Z3"/>
      <c r="AA3"/>
    </row>
    <row r="4" spans="1:27" x14ac:dyDescent="0.25">
      <c r="A4" s="24" t="s">
        <v>30</v>
      </c>
      <c r="B4" s="24">
        <f>354+7+99+2</f>
        <v>462</v>
      </c>
      <c r="C4" s="24">
        <v>455</v>
      </c>
      <c r="D4" s="24">
        <v>496</v>
      </c>
      <c r="E4" s="24">
        <v>489</v>
      </c>
      <c r="F4" s="24">
        <v>490</v>
      </c>
      <c r="G4" s="24">
        <v>495</v>
      </c>
      <c r="H4" s="24">
        <v>518</v>
      </c>
      <c r="I4" s="24">
        <v>580</v>
      </c>
      <c r="J4" s="51">
        <v>630</v>
      </c>
      <c r="K4" s="51">
        <v>611</v>
      </c>
      <c r="L4" s="8">
        <v>616</v>
      </c>
      <c r="M4">
        <v>629</v>
      </c>
      <c r="N4">
        <v>629</v>
      </c>
      <c r="O4">
        <v>609</v>
      </c>
      <c r="P4">
        <v>598</v>
      </c>
      <c r="Q4">
        <v>584</v>
      </c>
      <c r="R4">
        <v>572</v>
      </c>
      <c r="S4"/>
      <c r="T4"/>
      <c r="U4"/>
      <c r="V4"/>
      <c r="W4"/>
      <c r="X4"/>
      <c r="Y4"/>
      <c r="Z4"/>
      <c r="AA4"/>
    </row>
    <row r="5" spans="1:27" x14ac:dyDescent="0.25">
      <c r="A5" s="24" t="s">
        <v>161</v>
      </c>
      <c r="B5" s="24">
        <v>406</v>
      </c>
      <c r="C5" s="24">
        <v>384</v>
      </c>
      <c r="D5" s="24">
        <v>331</v>
      </c>
      <c r="E5" s="24">
        <v>295</v>
      </c>
      <c r="F5" s="24">
        <v>288</v>
      </c>
      <c r="G5" s="24">
        <v>280</v>
      </c>
      <c r="H5" s="24">
        <v>313</v>
      </c>
      <c r="I5" s="24">
        <v>292</v>
      </c>
      <c r="J5" s="51">
        <v>287</v>
      </c>
      <c r="K5" s="51">
        <v>281</v>
      </c>
      <c r="L5" s="8">
        <v>291</v>
      </c>
      <c r="M5">
        <v>293</v>
      </c>
      <c r="N5">
        <v>286</v>
      </c>
      <c r="O5">
        <v>279</v>
      </c>
      <c r="P5">
        <v>304</v>
      </c>
      <c r="Q5">
        <v>306</v>
      </c>
      <c r="R5">
        <v>330</v>
      </c>
      <c r="S5"/>
      <c r="T5"/>
      <c r="U5"/>
      <c r="V5"/>
      <c r="W5"/>
      <c r="X5"/>
      <c r="Y5"/>
      <c r="Z5"/>
      <c r="AA5"/>
    </row>
    <row r="6" spans="1:27" x14ac:dyDescent="0.25">
      <c r="A6" s="24" t="s">
        <v>313</v>
      </c>
      <c r="B6" s="24">
        <v>53</v>
      </c>
      <c r="C6" s="24">
        <v>58</v>
      </c>
      <c r="D6" s="24">
        <v>67</v>
      </c>
      <c r="E6" s="24">
        <v>61</v>
      </c>
      <c r="F6" s="24">
        <v>62</v>
      </c>
      <c r="G6" s="24">
        <v>70</v>
      </c>
      <c r="H6" s="24">
        <v>142</v>
      </c>
      <c r="I6" s="24">
        <v>137</v>
      </c>
      <c r="J6" s="51">
        <v>152</v>
      </c>
      <c r="K6" s="51">
        <v>113</v>
      </c>
      <c r="L6" s="8">
        <v>104</v>
      </c>
      <c r="M6" s="66">
        <v>75</v>
      </c>
      <c r="N6">
        <v>70</v>
      </c>
      <c r="O6">
        <v>81</v>
      </c>
      <c r="P6">
        <v>95</v>
      </c>
      <c r="Q6">
        <v>98</v>
      </c>
      <c r="R6">
        <v>112</v>
      </c>
      <c r="S6"/>
      <c r="T6"/>
      <c r="U6"/>
      <c r="V6"/>
      <c r="W6"/>
      <c r="X6"/>
      <c r="Y6"/>
      <c r="Z6"/>
      <c r="AA6"/>
    </row>
    <row r="7" spans="1:27" x14ac:dyDescent="0.25">
      <c r="A7" s="19" t="s">
        <v>36</v>
      </c>
    </row>
    <row r="8" spans="1:27" x14ac:dyDescent="0.25">
      <c r="A8" s="19" t="s">
        <v>37</v>
      </c>
    </row>
    <row r="9" spans="1:27" ht="15.75" thickBot="1" x14ac:dyDescent="0.3"/>
    <row r="10" spans="1:27" ht="15.75" thickBot="1" x14ac:dyDescent="0.3">
      <c r="A10" s="47" t="s">
        <v>39</v>
      </c>
      <c r="B10" s="82" t="s">
        <v>14</v>
      </c>
      <c r="C10" s="82" t="s">
        <v>15</v>
      </c>
      <c r="D10" s="82" t="s">
        <v>16</v>
      </c>
      <c r="E10" s="48" t="s">
        <v>17</v>
      </c>
      <c r="F10" s="48" t="s">
        <v>18</v>
      </c>
      <c r="G10" s="82" t="s">
        <v>19</v>
      </c>
      <c r="H10" s="82" t="s">
        <v>20</v>
      </c>
      <c r="I10" s="82" t="s">
        <v>21</v>
      </c>
      <c r="J10" s="82" t="s">
        <v>22</v>
      </c>
      <c r="K10" s="82" t="s">
        <v>23</v>
      </c>
      <c r="L10" s="82" t="s">
        <v>24</v>
      </c>
      <c r="M10" s="82" t="s">
        <v>357</v>
      </c>
      <c r="N10" s="48" t="s">
        <v>25</v>
      </c>
      <c r="O10" s="82" t="s">
        <v>382</v>
      </c>
      <c r="P10" s="82" t="s">
        <v>354</v>
      </c>
      <c r="Q10" s="82" t="s">
        <v>368</v>
      </c>
      <c r="R10" s="83" t="s">
        <v>379</v>
      </c>
    </row>
    <row r="11" spans="1:27" x14ac:dyDescent="0.25">
      <c r="A11" s="34" t="s">
        <v>314</v>
      </c>
      <c r="B11" s="44">
        <v>292</v>
      </c>
      <c r="C11" s="42">
        <v>265</v>
      </c>
      <c r="D11" s="44">
        <v>307</v>
      </c>
      <c r="E11" s="42">
        <v>298</v>
      </c>
      <c r="F11" s="44">
        <v>312</v>
      </c>
      <c r="G11" s="42">
        <v>306</v>
      </c>
      <c r="H11" s="44">
        <v>333</v>
      </c>
      <c r="I11" s="42">
        <v>340</v>
      </c>
      <c r="J11" s="44">
        <v>354</v>
      </c>
      <c r="K11" s="42">
        <v>343</v>
      </c>
      <c r="L11" s="44">
        <v>342</v>
      </c>
      <c r="M11" s="42">
        <v>335</v>
      </c>
      <c r="N11" s="44">
        <v>328</v>
      </c>
      <c r="O11" s="42">
        <v>302</v>
      </c>
      <c r="P11" s="44">
        <v>305</v>
      </c>
      <c r="Q11" s="42">
        <v>280</v>
      </c>
      <c r="R11" s="44">
        <v>325</v>
      </c>
    </row>
    <row r="12" spans="1:27" x14ac:dyDescent="0.25">
      <c r="A12" s="35" t="s">
        <v>30</v>
      </c>
      <c r="B12" s="37">
        <v>170</v>
      </c>
      <c r="C12" s="38">
        <v>159</v>
      </c>
      <c r="D12" s="37">
        <v>188</v>
      </c>
      <c r="E12" s="38">
        <v>182</v>
      </c>
      <c r="F12" s="37">
        <v>201</v>
      </c>
      <c r="G12" s="38">
        <v>203</v>
      </c>
      <c r="H12" s="37">
        <v>209</v>
      </c>
      <c r="I12" s="38">
        <v>231</v>
      </c>
      <c r="J12" s="37">
        <v>240</v>
      </c>
      <c r="K12" s="38">
        <v>243</v>
      </c>
      <c r="L12" s="37">
        <v>214</v>
      </c>
      <c r="M12" s="38">
        <v>209</v>
      </c>
      <c r="N12" s="37">
        <v>219</v>
      </c>
      <c r="O12" s="38">
        <v>200</v>
      </c>
      <c r="P12" s="37">
        <v>197</v>
      </c>
      <c r="Q12" s="38">
        <v>175</v>
      </c>
      <c r="R12" s="37">
        <v>201</v>
      </c>
    </row>
    <row r="13" spans="1:27" x14ac:dyDescent="0.25">
      <c r="A13" s="36" t="s">
        <v>210</v>
      </c>
      <c r="B13" s="39">
        <v>3</v>
      </c>
      <c r="C13" s="40">
        <v>5</v>
      </c>
      <c r="D13" s="39">
        <v>6</v>
      </c>
      <c r="E13" s="40">
        <v>7</v>
      </c>
      <c r="F13" s="39">
        <v>8</v>
      </c>
      <c r="G13" s="40">
        <v>10</v>
      </c>
      <c r="H13" s="39">
        <v>7</v>
      </c>
      <c r="I13" s="40">
        <v>9</v>
      </c>
      <c r="J13" s="39">
        <v>12</v>
      </c>
      <c r="K13" s="40">
        <v>13</v>
      </c>
      <c r="L13" s="39">
        <v>13</v>
      </c>
      <c r="M13" s="40">
        <v>13</v>
      </c>
      <c r="N13" s="39">
        <v>11</v>
      </c>
      <c r="O13" s="40">
        <v>9</v>
      </c>
      <c r="P13" s="39">
        <v>4</v>
      </c>
      <c r="Q13" s="40">
        <v>4</v>
      </c>
      <c r="R13" s="39">
        <v>6</v>
      </c>
    </row>
    <row r="14" spans="1:27" x14ac:dyDescent="0.25">
      <c r="A14" s="36" t="s">
        <v>220</v>
      </c>
      <c r="B14" s="39">
        <v>1</v>
      </c>
      <c r="C14" s="40">
        <v>1</v>
      </c>
      <c r="D14" s="39">
        <v>1</v>
      </c>
      <c r="E14" s="40">
        <v>6</v>
      </c>
      <c r="F14" s="39">
        <v>3</v>
      </c>
      <c r="G14" s="40">
        <v>4</v>
      </c>
      <c r="H14" s="39">
        <v>6</v>
      </c>
      <c r="I14" s="40">
        <v>5</v>
      </c>
      <c r="J14" s="39">
        <v>5</v>
      </c>
      <c r="K14" s="40">
        <v>3</v>
      </c>
      <c r="L14" s="39">
        <v>2</v>
      </c>
      <c r="M14" s="40">
        <v>2</v>
      </c>
      <c r="N14" s="39">
        <v>2</v>
      </c>
      <c r="O14" s="40">
        <v>3</v>
      </c>
      <c r="P14" s="39">
        <v>4</v>
      </c>
      <c r="Q14" s="40">
        <v>4</v>
      </c>
      <c r="R14" s="39">
        <v>4</v>
      </c>
    </row>
    <row r="15" spans="1:27" x14ac:dyDescent="0.25">
      <c r="A15" s="36" t="s">
        <v>241</v>
      </c>
      <c r="B15" s="39">
        <v>10</v>
      </c>
      <c r="C15" s="40">
        <v>8</v>
      </c>
      <c r="D15" s="39">
        <v>9</v>
      </c>
      <c r="E15" s="40">
        <v>7</v>
      </c>
      <c r="F15" s="39">
        <v>7</v>
      </c>
      <c r="G15" s="40">
        <v>7</v>
      </c>
      <c r="H15" s="39">
        <v>9</v>
      </c>
      <c r="I15" s="40">
        <v>9</v>
      </c>
      <c r="J15" s="39">
        <v>8</v>
      </c>
      <c r="K15" s="40">
        <v>8</v>
      </c>
      <c r="L15" s="39">
        <v>9</v>
      </c>
      <c r="M15" s="40">
        <v>10</v>
      </c>
      <c r="N15" s="39">
        <v>8</v>
      </c>
      <c r="O15" s="40">
        <v>9</v>
      </c>
      <c r="P15" s="39">
        <v>12</v>
      </c>
      <c r="Q15" s="40">
        <v>11</v>
      </c>
      <c r="R15" s="39">
        <v>9</v>
      </c>
    </row>
    <row r="16" spans="1:27" x14ac:dyDescent="0.25">
      <c r="A16" s="36" t="s">
        <v>96</v>
      </c>
      <c r="B16" s="39">
        <v>53</v>
      </c>
      <c r="C16" s="40">
        <v>52</v>
      </c>
      <c r="D16" s="39">
        <v>65</v>
      </c>
      <c r="E16" s="40">
        <v>59</v>
      </c>
      <c r="F16" s="39">
        <v>73</v>
      </c>
      <c r="G16" s="40">
        <v>76</v>
      </c>
      <c r="H16" s="39">
        <v>78</v>
      </c>
      <c r="I16" s="40">
        <v>80</v>
      </c>
      <c r="J16" s="39">
        <v>91</v>
      </c>
      <c r="K16" s="40">
        <v>94</v>
      </c>
      <c r="L16" s="39">
        <v>87</v>
      </c>
      <c r="M16" s="40">
        <v>77</v>
      </c>
      <c r="N16" s="39">
        <v>84</v>
      </c>
      <c r="O16" s="40">
        <v>71</v>
      </c>
      <c r="P16" s="39">
        <v>75</v>
      </c>
      <c r="Q16" s="40">
        <v>66</v>
      </c>
      <c r="R16" s="39">
        <v>85</v>
      </c>
    </row>
    <row r="17" spans="1:18" x14ac:dyDescent="0.25">
      <c r="A17" s="36" t="s">
        <v>129</v>
      </c>
      <c r="B17" s="39">
        <v>1</v>
      </c>
      <c r="C17" s="40">
        <v>0</v>
      </c>
      <c r="D17" s="39">
        <v>3</v>
      </c>
      <c r="E17" s="40">
        <v>2</v>
      </c>
      <c r="F17" s="39">
        <v>4</v>
      </c>
      <c r="G17" s="40">
        <v>4</v>
      </c>
      <c r="H17" s="39">
        <v>4</v>
      </c>
      <c r="I17" s="40">
        <v>3</v>
      </c>
      <c r="J17" s="39">
        <v>3</v>
      </c>
      <c r="K17" s="40">
        <v>2</v>
      </c>
      <c r="L17" s="39">
        <v>0</v>
      </c>
      <c r="M17" s="40">
        <v>0</v>
      </c>
      <c r="N17" s="39">
        <v>0</v>
      </c>
      <c r="O17" s="40">
        <v>0</v>
      </c>
      <c r="P17" s="39">
        <v>0</v>
      </c>
      <c r="Q17" s="40">
        <v>0</v>
      </c>
      <c r="R17" s="39">
        <v>0</v>
      </c>
    </row>
    <row r="18" spans="1:18" x14ac:dyDescent="0.25">
      <c r="A18" s="36" t="s">
        <v>116</v>
      </c>
      <c r="B18" s="39">
        <v>65</v>
      </c>
      <c r="C18" s="40">
        <v>61</v>
      </c>
      <c r="D18" s="39">
        <v>75</v>
      </c>
      <c r="E18" s="40">
        <v>69</v>
      </c>
      <c r="F18" s="39">
        <v>65</v>
      </c>
      <c r="G18" s="40">
        <v>63</v>
      </c>
      <c r="H18" s="39">
        <v>72</v>
      </c>
      <c r="I18" s="40">
        <v>78</v>
      </c>
      <c r="J18" s="39">
        <v>75</v>
      </c>
      <c r="K18" s="40">
        <v>75</v>
      </c>
      <c r="L18" s="39">
        <v>64</v>
      </c>
      <c r="M18" s="40">
        <v>65</v>
      </c>
      <c r="N18" s="39">
        <v>86</v>
      </c>
      <c r="O18" s="40">
        <v>82</v>
      </c>
      <c r="P18" s="39">
        <v>83</v>
      </c>
      <c r="Q18" s="40">
        <v>75</v>
      </c>
      <c r="R18" s="39">
        <v>80</v>
      </c>
    </row>
    <row r="19" spans="1:18" x14ac:dyDescent="0.25">
      <c r="A19" s="36" t="s">
        <v>254</v>
      </c>
      <c r="B19" s="39">
        <v>19</v>
      </c>
      <c r="C19" s="40">
        <v>17</v>
      </c>
      <c r="D19" s="39">
        <v>12</v>
      </c>
      <c r="E19" s="40">
        <v>20</v>
      </c>
      <c r="F19" s="39">
        <v>26</v>
      </c>
      <c r="G19" s="40">
        <v>27</v>
      </c>
      <c r="H19" s="39">
        <v>23</v>
      </c>
      <c r="I19" s="40">
        <v>31</v>
      </c>
      <c r="J19" s="39">
        <v>35</v>
      </c>
      <c r="K19" s="40">
        <v>36</v>
      </c>
      <c r="L19" s="39">
        <v>29</v>
      </c>
      <c r="M19" s="40">
        <v>31</v>
      </c>
      <c r="N19" s="39">
        <v>19</v>
      </c>
      <c r="O19" s="40">
        <v>17</v>
      </c>
      <c r="P19" s="39">
        <v>13</v>
      </c>
      <c r="Q19" s="40">
        <v>11</v>
      </c>
      <c r="R19" s="39">
        <v>13</v>
      </c>
    </row>
    <row r="20" spans="1:18" x14ac:dyDescent="0.25">
      <c r="A20" s="36" t="s">
        <v>130</v>
      </c>
      <c r="B20" s="39">
        <v>15</v>
      </c>
      <c r="C20" s="40">
        <v>10</v>
      </c>
      <c r="D20" s="39">
        <v>12</v>
      </c>
      <c r="E20" s="40">
        <v>8</v>
      </c>
      <c r="F20" s="39">
        <v>7</v>
      </c>
      <c r="G20" s="40">
        <v>4</v>
      </c>
      <c r="H20" s="39">
        <v>4</v>
      </c>
      <c r="I20" s="40">
        <v>10</v>
      </c>
      <c r="J20" s="39">
        <v>7</v>
      </c>
      <c r="K20" s="40">
        <v>5</v>
      </c>
      <c r="L20" s="39">
        <v>2</v>
      </c>
      <c r="M20" s="40">
        <v>3</v>
      </c>
      <c r="N20" s="39">
        <v>0</v>
      </c>
      <c r="O20" s="40">
        <v>0</v>
      </c>
      <c r="P20" s="39">
        <v>0</v>
      </c>
      <c r="Q20" s="40">
        <v>0</v>
      </c>
      <c r="R20" s="39">
        <v>0</v>
      </c>
    </row>
    <row r="21" spans="1:18" x14ac:dyDescent="0.25">
      <c r="A21" s="36" t="s">
        <v>261</v>
      </c>
      <c r="B21" s="39">
        <v>3</v>
      </c>
      <c r="C21" s="40">
        <v>5</v>
      </c>
      <c r="D21" s="39">
        <v>5</v>
      </c>
      <c r="E21" s="40">
        <v>4</v>
      </c>
      <c r="F21" s="39">
        <v>8</v>
      </c>
      <c r="G21" s="40">
        <v>8</v>
      </c>
      <c r="H21" s="39">
        <v>6</v>
      </c>
      <c r="I21" s="40">
        <v>6</v>
      </c>
      <c r="J21" s="39">
        <v>4</v>
      </c>
      <c r="K21" s="40">
        <v>7</v>
      </c>
      <c r="L21" s="39">
        <v>8</v>
      </c>
      <c r="M21" s="40">
        <v>8</v>
      </c>
      <c r="N21" s="39">
        <v>9</v>
      </c>
      <c r="O21" s="40">
        <v>9</v>
      </c>
      <c r="P21" s="39">
        <v>6</v>
      </c>
      <c r="Q21" s="40">
        <v>4</v>
      </c>
      <c r="R21" s="39">
        <v>4</v>
      </c>
    </row>
    <row r="22" spans="1:18" x14ac:dyDescent="0.25">
      <c r="A22" s="68"/>
      <c r="B22" s="39"/>
      <c r="C22" s="40"/>
      <c r="D22" s="39"/>
      <c r="E22" s="40"/>
      <c r="F22" s="39"/>
      <c r="G22" s="40"/>
      <c r="H22" s="39"/>
      <c r="I22" s="40"/>
      <c r="J22" s="39"/>
      <c r="K22" s="40"/>
      <c r="L22" s="39"/>
      <c r="M22" s="40"/>
      <c r="N22" s="39"/>
      <c r="O22" s="40"/>
      <c r="P22" s="39"/>
      <c r="Q22" s="40"/>
      <c r="R22" s="39"/>
    </row>
    <row r="23" spans="1:18" x14ac:dyDescent="0.25">
      <c r="A23" s="35" t="s">
        <v>315</v>
      </c>
      <c r="B23" s="37">
        <v>115</v>
      </c>
      <c r="C23" s="38">
        <v>97</v>
      </c>
      <c r="D23" s="37">
        <v>99</v>
      </c>
      <c r="E23" s="38">
        <v>95</v>
      </c>
      <c r="F23" s="37">
        <v>94</v>
      </c>
      <c r="G23" s="38">
        <v>85</v>
      </c>
      <c r="H23" s="37">
        <v>104</v>
      </c>
      <c r="I23" s="38">
        <v>91</v>
      </c>
      <c r="J23" s="37">
        <v>100</v>
      </c>
      <c r="K23" s="38">
        <v>87</v>
      </c>
      <c r="L23" s="37">
        <v>108</v>
      </c>
      <c r="M23" s="38">
        <v>108</v>
      </c>
      <c r="N23" s="37">
        <v>109</v>
      </c>
      <c r="O23" s="38">
        <v>102</v>
      </c>
      <c r="P23" s="37">
        <v>108</v>
      </c>
      <c r="Q23" s="38">
        <v>105</v>
      </c>
      <c r="R23" s="37">
        <v>122</v>
      </c>
    </row>
    <row r="24" spans="1:18" x14ac:dyDescent="0.25">
      <c r="A24" s="36" t="s">
        <v>212</v>
      </c>
      <c r="B24" s="39">
        <v>0</v>
      </c>
      <c r="C24" s="40">
        <v>0</v>
      </c>
      <c r="D24" s="39">
        <v>0</v>
      </c>
      <c r="E24" s="40">
        <v>1</v>
      </c>
      <c r="F24" s="39">
        <v>0</v>
      </c>
      <c r="G24" s="40">
        <v>0</v>
      </c>
      <c r="H24" s="39">
        <v>0</v>
      </c>
      <c r="I24" s="40">
        <v>0</v>
      </c>
      <c r="J24" s="39">
        <v>0</v>
      </c>
      <c r="K24" s="40">
        <v>0</v>
      </c>
      <c r="L24" s="39">
        <v>0</v>
      </c>
      <c r="M24" s="40">
        <v>0</v>
      </c>
      <c r="N24" s="39">
        <v>1</v>
      </c>
      <c r="O24" s="40">
        <v>1</v>
      </c>
      <c r="P24" s="39">
        <v>0</v>
      </c>
      <c r="Q24" s="40">
        <v>0</v>
      </c>
      <c r="R24" s="39">
        <v>2</v>
      </c>
    </row>
    <row r="25" spans="1:18" x14ac:dyDescent="0.25">
      <c r="A25" s="36" t="s">
        <v>221</v>
      </c>
      <c r="B25" s="39">
        <v>1</v>
      </c>
      <c r="C25" s="40">
        <v>1</v>
      </c>
      <c r="D25" s="39">
        <v>1</v>
      </c>
      <c r="E25" s="40">
        <v>1</v>
      </c>
      <c r="F25" s="39">
        <v>1</v>
      </c>
      <c r="G25" s="40">
        <v>0</v>
      </c>
      <c r="H25" s="39">
        <v>0</v>
      </c>
      <c r="I25" s="40">
        <v>0</v>
      </c>
      <c r="J25" s="39">
        <v>0</v>
      </c>
      <c r="K25" s="40">
        <v>0</v>
      </c>
      <c r="L25" s="39">
        <v>0</v>
      </c>
      <c r="M25" s="40">
        <v>0</v>
      </c>
      <c r="N25" s="39">
        <v>0</v>
      </c>
      <c r="O25" s="40">
        <v>0</v>
      </c>
      <c r="P25" s="39">
        <v>0</v>
      </c>
      <c r="Q25" s="40">
        <v>0</v>
      </c>
      <c r="R25" s="39">
        <v>0</v>
      </c>
    </row>
    <row r="26" spans="1:18" x14ac:dyDescent="0.25">
      <c r="A26" s="36" t="s">
        <v>370</v>
      </c>
      <c r="B26" s="39">
        <v>0</v>
      </c>
      <c r="C26" s="40">
        <v>0</v>
      </c>
      <c r="D26" s="39">
        <v>0</v>
      </c>
      <c r="E26" s="40">
        <v>0</v>
      </c>
      <c r="F26" s="39">
        <v>0</v>
      </c>
      <c r="G26" s="40">
        <v>0</v>
      </c>
      <c r="H26" s="39">
        <v>0</v>
      </c>
      <c r="I26" s="40">
        <v>0</v>
      </c>
      <c r="J26" s="39">
        <v>0</v>
      </c>
      <c r="K26" s="40">
        <v>0</v>
      </c>
      <c r="L26" s="39">
        <v>0</v>
      </c>
      <c r="M26" s="40">
        <v>0</v>
      </c>
      <c r="N26" s="39">
        <v>0</v>
      </c>
      <c r="O26" s="40">
        <v>0</v>
      </c>
      <c r="P26" s="39">
        <v>0</v>
      </c>
      <c r="Q26" s="40">
        <v>1</v>
      </c>
      <c r="R26" s="39">
        <v>1</v>
      </c>
    </row>
    <row r="27" spans="1:18" x14ac:dyDescent="0.25">
      <c r="A27" s="36" t="s">
        <v>104</v>
      </c>
      <c r="B27" s="39">
        <v>3</v>
      </c>
      <c r="C27" s="40">
        <v>3</v>
      </c>
      <c r="D27" s="39">
        <v>3</v>
      </c>
      <c r="E27" s="40">
        <v>2</v>
      </c>
      <c r="F27" s="39">
        <v>1</v>
      </c>
      <c r="G27" s="40">
        <v>1</v>
      </c>
      <c r="H27" s="39">
        <v>1</v>
      </c>
      <c r="I27" s="40">
        <v>0</v>
      </c>
      <c r="J27" s="39">
        <v>2</v>
      </c>
      <c r="K27" s="40">
        <v>2</v>
      </c>
      <c r="L27" s="39">
        <v>0</v>
      </c>
      <c r="M27" s="40">
        <v>1</v>
      </c>
      <c r="N27" s="39">
        <v>3</v>
      </c>
      <c r="O27" s="40">
        <v>5</v>
      </c>
      <c r="P27" s="39">
        <v>7</v>
      </c>
      <c r="Q27" s="40">
        <v>7</v>
      </c>
      <c r="R27" s="39">
        <v>4</v>
      </c>
    </row>
    <row r="28" spans="1:18" x14ac:dyDescent="0.25">
      <c r="A28" s="36" t="s">
        <v>256</v>
      </c>
      <c r="B28" s="39">
        <v>6</v>
      </c>
      <c r="C28" s="40">
        <v>4</v>
      </c>
      <c r="D28" s="39">
        <v>3</v>
      </c>
      <c r="E28" s="40">
        <v>3</v>
      </c>
      <c r="F28" s="39">
        <v>3</v>
      </c>
      <c r="G28" s="40">
        <v>5</v>
      </c>
      <c r="H28" s="39">
        <v>7</v>
      </c>
      <c r="I28" s="40">
        <v>5</v>
      </c>
      <c r="J28" s="39">
        <v>5</v>
      </c>
      <c r="K28" s="40">
        <v>5</v>
      </c>
      <c r="L28" s="39">
        <v>4</v>
      </c>
      <c r="M28" s="40">
        <v>3</v>
      </c>
      <c r="N28" s="39">
        <v>1</v>
      </c>
      <c r="O28" s="40">
        <v>2</v>
      </c>
      <c r="P28" s="39">
        <v>3</v>
      </c>
      <c r="Q28" s="40">
        <v>4</v>
      </c>
      <c r="R28" s="39">
        <v>4</v>
      </c>
    </row>
    <row r="29" spans="1:18" x14ac:dyDescent="0.25">
      <c r="A29" s="36" t="s">
        <v>133</v>
      </c>
      <c r="B29" s="39">
        <v>4</v>
      </c>
      <c r="C29" s="40">
        <v>5</v>
      </c>
      <c r="D29" s="39">
        <v>2</v>
      </c>
      <c r="E29" s="40">
        <v>3</v>
      </c>
      <c r="F29" s="39">
        <v>4</v>
      </c>
      <c r="G29" s="40">
        <v>2</v>
      </c>
      <c r="H29" s="39">
        <v>0</v>
      </c>
      <c r="I29" s="40">
        <v>1</v>
      </c>
      <c r="J29" s="39">
        <v>0</v>
      </c>
      <c r="K29" s="40">
        <v>0</v>
      </c>
      <c r="L29" s="39">
        <v>0</v>
      </c>
      <c r="M29" s="40">
        <v>0</v>
      </c>
      <c r="N29" s="39">
        <v>0</v>
      </c>
      <c r="O29" s="40">
        <v>0</v>
      </c>
      <c r="P29" s="39">
        <v>0</v>
      </c>
      <c r="Q29" s="40">
        <v>0</v>
      </c>
      <c r="R29" s="39">
        <v>0</v>
      </c>
    </row>
    <row r="30" spans="1:18" x14ac:dyDescent="0.25">
      <c r="A30" s="36" t="s">
        <v>316</v>
      </c>
      <c r="B30" s="39">
        <v>0</v>
      </c>
      <c r="C30" s="40">
        <v>0</v>
      </c>
      <c r="D30" s="39">
        <v>0</v>
      </c>
      <c r="E30" s="40">
        <v>1</v>
      </c>
      <c r="F30" s="39">
        <v>0</v>
      </c>
      <c r="G30" s="40">
        <v>0</v>
      </c>
      <c r="H30" s="39">
        <v>0</v>
      </c>
      <c r="I30" s="40">
        <v>0</v>
      </c>
      <c r="J30" s="39">
        <v>0</v>
      </c>
      <c r="K30" s="40">
        <v>0</v>
      </c>
      <c r="L30" s="39">
        <v>0</v>
      </c>
      <c r="M30" s="40">
        <v>0</v>
      </c>
      <c r="N30" s="39">
        <v>0</v>
      </c>
      <c r="O30" s="40">
        <v>0</v>
      </c>
      <c r="P30" s="39">
        <v>0</v>
      </c>
      <c r="Q30" s="40">
        <v>0</v>
      </c>
      <c r="R30" s="39">
        <v>0</v>
      </c>
    </row>
    <row r="31" spans="1:18" x14ac:dyDescent="0.25">
      <c r="A31" s="36" t="s">
        <v>118</v>
      </c>
      <c r="B31" s="39">
        <v>8</v>
      </c>
      <c r="C31" s="40">
        <v>8</v>
      </c>
      <c r="D31" s="39">
        <v>6</v>
      </c>
      <c r="E31" s="40">
        <v>4</v>
      </c>
      <c r="F31" s="39">
        <v>2</v>
      </c>
      <c r="G31" s="40">
        <v>2</v>
      </c>
      <c r="H31" s="39">
        <v>2</v>
      </c>
      <c r="I31" s="40">
        <v>2</v>
      </c>
      <c r="J31" s="39">
        <v>2</v>
      </c>
      <c r="K31" s="40">
        <v>2</v>
      </c>
      <c r="L31" s="39">
        <v>2</v>
      </c>
      <c r="M31" s="40">
        <v>3</v>
      </c>
      <c r="N31" s="39">
        <v>3</v>
      </c>
      <c r="O31" s="40">
        <v>5</v>
      </c>
      <c r="P31" s="39">
        <v>6</v>
      </c>
      <c r="Q31" s="40">
        <v>8</v>
      </c>
      <c r="R31" s="39">
        <v>2</v>
      </c>
    </row>
    <row r="32" spans="1:18" x14ac:dyDescent="0.25">
      <c r="A32" s="36" t="s">
        <v>317</v>
      </c>
      <c r="B32" s="39">
        <v>0</v>
      </c>
      <c r="C32" s="40">
        <v>0</v>
      </c>
      <c r="D32" s="39">
        <v>0</v>
      </c>
      <c r="E32" s="40">
        <v>0</v>
      </c>
      <c r="F32" s="39">
        <v>0</v>
      </c>
      <c r="G32" s="40">
        <v>0</v>
      </c>
      <c r="H32" s="39">
        <v>0</v>
      </c>
      <c r="I32" s="40">
        <v>0</v>
      </c>
      <c r="J32" s="39">
        <v>0</v>
      </c>
      <c r="K32" s="40">
        <v>0</v>
      </c>
      <c r="L32" s="39">
        <v>0</v>
      </c>
      <c r="M32" s="40">
        <v>2</v>
      </c>
      <c r="N32" s="39">
        <v>1</v>
      </c>
      <c r="O32" s="40">
        <v>0</v>
      </c>
      <c r="P32" s="39">
        <v>0</v>
      </c>
      <c r="Q32" s="40">
        <v>0</v>
      </c>
      <c r="R32" s="39">
        <v>0</v>
      </c>
    </row>
    <row r="33" spans="1:18" x14ac:dyDescent="0.25">
      <c r="A33" s="36" t="s">
        <v>318</v>
      </c>
      <c r="B33" s="39">
        <v>46</v>
      </c>
      <c r="C33" s="40">
        <v>29</v>
      </c>
      <c r="D33" s="39">
        <v>39</v>
      </c>
      <c r="E33" s="40">
        <v>33</v>
      </c>
      <c r="F33" s="39">
        <v>40</v>
      </c>
      <c r="G33" s="40">
        <v>27</v>
      </c>
      <c r="H33" s="39">
        <v>41</v>
      </c>
      <c r="I33" s="40">
        <v>32</v>
      </c>
      <c r="J33" s="39">
        <v>41</v>
      </c>
      <c r="K33" s="40">
        <v>26</v>
      </c>
      <c r="L33" s="39">
        <v>41</v>
      </c>
      <c r="M33" s="40">
        <v>30</v>
      </c>
      <c r="N33" s="39">
        <v>27</v>
      </c>
      <c r="O33" s="40">
        <v>23</v>
      </c>
      <c r="P33" s="39">
        <v>27</v>
      </c>
      <c r="Q33" s="40">
        <v>18</v>
      </c>
      <c r="R33" s="39">
        <v>32</v>
      </c>
    </row>
    <row r="34" spans="1:18" x14ac:dyDescent="0.25">
      <c r="A34" s="36" t="s">
        <v>213</v>
      </c>
      <c r="B34" s="39">
        <v>3</v>
      </c>
      <c r="C34" s="40">
        <v>4</v>
      </c>
      <c r="D34" s="39">
        <v>2</v>
      </c>
      <c r="E34" s="40">
        <v>4</v>
      </c>
      <c r="F34" s="39">
        <v>4</v>
      </c>
      <c r="G34" s="40">
        <v>7</v>
      </c>
      <c r="H34" s="39">
        <v>9</v>
      </c>
      <c r="I34" s="40">
        <v>9</v>
      </c>
      <c r="J34" s="39">
        <v>7</v>
      </c>
      <c r="K34" s="40">
        <v>8</v>
      </c>
      <c r="L34" s="39">
        <v>7</v>
      </c>
      <c r="M34" s="40">
        <v>9</v>
      </c>
      <c r="N34" s="39">
        <v>7</v>
      </c>
      <c r="O34" s="40">
        <v>8</v>
      </c>
      <c r="P34" s="39">
        <v>9</v>
      </c>
      <c r="Q34" s="40">
        <v>9</v>
      </c>
      <c r="R34" s="39">
        <v>8</v>
      </c>
    </row>
    <row r="35" spans="1:18" x14ac:dyDescent="0.25">
      <c r="A35" s="36" t="s">
        <v>243</v>
      </c>
      <c r="B35" s="39">
        <v>2</v>
      </c>
      <c r="C35" s="40">
        <v>2</v>
      </c>
      <c r="D35" s="39">
        <v>2</v>
      </c>
      <c r="E35" s="40">
        <v>2</v>
      </c>
      <c r="F35" s="39">
        <v>1</v>
      </c>
      <c r="G35" s="40">
        <v>1</v>
      </c>
      <c r="H35" s="39">
        <v>1</v>
      </c>
      <c r="I35" s="40">
        <v>4</v>
      </c>
      <c r="J35" s="39">
        <v>4</v>
      </c>
      <c r="K35" s="40">
        <v>5</v>
      </c>
      <c r="L35" s="39">
        <v>1</v>
      </c>
      <c r="M35" s="40">
        <v>3</v>
      </c>
      <c r="N35" s="39">
        <v>3</v>
      </c>
      <c r="O35" s="40">
        <v>2</v>
      </c>
      <c r="P35" s="39">
        <v>1</v>
      </c>
      <c r="Q35" s="40">
        <v>1</v>
      </c>
      <c r="R35" s="39">
        <v>3</v>
      </c>
    </row>
    <row r="36" spans="1:18" x14ac:dyDescent="0.25">
      <c r="A36" s="36" t="s">
        <v>319</v>
      </c>
      <c r="B36" s="39">
        <v>0</v>
      </c>
      <c r="C36" s="40">
        <v>0</v>
      </c>
      <c r="D36" s="39">
        <v>0</v>
      </c>
      <c r="E36" s="40">
        <v>0</v>
      </c>
      <c r="F36" s="39">
        <v>0</v>
      </c>
      <c r="G36" s="40">
        <v>0</v>
      </c>
      <c r="H36" s="39">
        <v>1</v>
      </c>
      <c r="I36" s="40">
        <v>1</v>
      </c>
      <c r="J36" s="39">
        <v>1</v>
      </c>
      <c r="K36" s="40">
        <v>4</v>
      </c>
      <c r="L36" s="39">
        <v>1</v>
      </c>
      <c r="M36" s="40">
        <v>0</v>
      </c>
      <c r="N36" s="39">
        <v>0</v>
      </c>
      <c r="O36" s="40">
        <v>0</v>
      </c>
      <c r="P36" s="39">
        <v>3</v>
      </c>
      <c r="Q36" s="40">
        <v>3</v>
      </c>
      <c r="R36" s="39">
        <v>4</v>
      </c>
    </row>
    <row r="37" spans="1:18" x14ac:dyDescent="0.25">
      <c r="A37" s="36" t="s">
        <v>105</v>
      </c>
      <c r="B37" s="39">
        <v>16</v>
      </c>
      <c r="C37" s="40">
        <v>14</v>
      </c>
      <c r="D37" s="39">
        <v>13</v>
      </c>
      <c r="E37" s="40">
        <v>11</v>
      </c>
      <c r="F37" s="39">
        <v>10</v>
      </c>
      <c r="G37" s="40">
        <v>14</v>
      </c>
      <c r="H37" s="39">
        <v>19</v>
      </c>
      <c r="I37" s="40">
        <v>18</v>
      </c>
      <c r="J37" s="39">
        <v>19</v>
      </c>
      <c r="K37" s="40">
        <v>18</v>
      </c>
      <c r="L37" s="39">
        <v>21</v>
      </c>
      <c r="M37" s="40">
        <v>18</v>
      </c>
      <c r="N37" s="39">
        <v>19</v>
      </c>
      <c r="O37" s="40">
        <v>18</v>
      </c>
      <c r="P37" s="39">
        <v>17</v>
      </c>
      <c r="Q37" s="40">
        <v>14</v>
      </c>
      <c r="R37" s="39">
        <v>17</v>
      </c>
    </row>
    <row r="38" spans="1:18" x14ac:dyDescent="0.25">
      <c r="A38" s="36" t="s">
        <v>222</v>
      </c>
      <c r="B38" s="39">
        <v>2</v>
      </c>
      <c r="C38" s="40">
        <v>2</v>
      </c>
      <c r="D38" s="39">
        <v>2</v>
      </c>
      <c r="E38" s="40">
        <v>2</v>
      </c>
      <c r="F38" s="39">
        <v>2</v>
      </c>
      <c r="G38" s="40">
        <v>3</v>
      </c>
      <c r="H38" s="39">
        <v>2</v>
      </c>
      <c r="I38" s="40">
        <v>2</v>
      </c>
      <c r="J38" s="39">
        <v>0</v>
      </c>
      <c r="K38" s="40">
        <v>0</v>
      </c>
      <c r="L38" s="39">
        <v>2</v>
      </c>
      <c r="M38" s="40">
        <v>2</v>
      </c>
      <c r="N38" s="39">
        <v>2</v>
      </c>
      <c r="O38" s="40">
        <v>5</v>
      </c>
      <c r="P38" s="39">
        <v>3</v>
      </c>
      <c r="Q38" s="40">
        <v>3</v>
      </c>
      <c r="R38" s="39">
        <v>4</v>
      </c>
    </row>
    <row r="39" spans="1:18" x14ac:dyDescent="0.25">
      <c r="A39" s="36" t="s">
        <v>223</v>
      </c>
      <c r="B39" s="39">
        <v>0</v>
      </c>
      <c r="C39" s="40">
        <v>0</v>
      </c>
      <c r="D39" s="39">
        <v>0</v>
      </c>
      <c r="E39" s="40">
        <v>0</v>
      </c>
      <c r="F39" s="39">
        <v>0</v>
      </c>
      <c r="G39" s="40">
        <v>0</v>
      </c>
      <c r="H39" s="39">
        <v>0</v>
      </c>
      <c r="I39" s="40">
        <v>0</v>
      </c>
      <c r="J39" s="39">
        <v>0</v>
      </c>
      <c r="K39" s="40">
        <v>0</v>
      </c>
      <c r="L39" s="39">
        <v>2</v>
      </c>
      <c r="M39" s="40">
        <v>2</v>
      </c>
      <c r="N39" s="39">
        <v>1</v>
      </c>
      <c r="O39" s="40">
        <v>1</v>
      </c>
      <c r="P39" s="39">
        <v>0</v>
      </c>
      <c r="Q39" s="40">
        <v>2</v>
      </c>
      <c r="R39" s="39">
        <v>3</v>
      </c>
    </row>
    <row r="40" spans="1:18" x14ac:dyDescent="0.25">
      <c r="A40" s="36" t="s">
        <v>134</v>
      </c>
      <c r="B40" s="39">
        <v>0</v>
      </c>
      <c r="C40" s="40">
        <v>1</v>
      </c>
      <c r="D40" s="39">
        <v>2</v>
      </c>
      <c r="E40" s="40">
        <v>2</v>
      </c>
      <c r="F40" s="39">
        <v>2</v>
      </c>
      <c r="G40" s="40">
        <v>2</v>
      </c>
      <c r="H40" s="39">
        <v>1</v>
      </c>
      <c r="I40" s="40">
        <v>0</v>
      </c>
      <c r="J40" s="39">
        <v>0</v>
      </c>
      <c r="K40" s="40">
        <v>0</v>
      </c>
      <c r="L40" s="39">
        <v>0</v>
      </c>
      <c r="M40" s="40">
        <v>0</v>
      </c>
      <c r="N40" s="39">
        <v>0</v>
      </c>
      <c r="O40" s="40">
        <v>0</v>
      </c>
      <c r="P40" s="39">
        <v>0</v>
      </c>
      <c r="Q40" s="40">
        <v>0</v>
      </c>
      <c r="R40" s="39">
        <v>0</v>
      </c>
    </row>
    <row r="41" spans="1:18" x14ac:dyDescent="0.25">
      <c r="A41" s="36" t="s">
        <v>257</v>
      </c>
      <c r="B41" s="39">
        <v>5</v>
      </c>
      <c r="C41" s="40">
        <v>4</v>
      </c>
      <c r="D41" s="39">
        <v>2</v>
      </c>
      <c r="E41" s="40">
        <v>4</v>
      </c>
      <c r="F41" s="39">
        <v>5</v>
      </c>
      <c r="G41" s="40">
        <v>4</v>
      </c>
      <c r="H41" s="39">
        <v>5</v>
      </c>
      <c r="I41" s="40">
        <v>4</v>
      </c>
      <c r="J41" s="39">
        <v>6</v>
      </c>
      <c r="K41" s="40">
        <v>5</v>
      </c>
      <c r="L41" s="39">
        <v>6</v>
      </c>
      <c r="M41" s="40">
        <v>9</v>
      </c>
      <c r="N41" s="39">
        <v>8</v>
      </c>
      <c r="O41" s="40">
        <v>10</v>
      </c>
      <c r="P41" s="39">
        <v>4</v>
      </c>
      <c r="Q41" s="40">
        <v>7</v>
      </c>
      <c r="R41" s="39">
        <v>8</v>
      </c>
    </row>
    <row r="42" spans="1:18" x14ac:dyDescent="0.25">
      <c r="A42" s="36" t="s">
        <v>375</v>
      </c>
      <c r="B42" s="39">
        <v>0</v>
      </c>
      <c r="C42" s="40">
        <v>0</v>
      </c>
      <c r="D42" s="39">
        <v>0</v>
      </c>
      <c r="E42" s="40">
        <v>0</v>
      </c>
      <c r="F42" s="39">
        <v>0</v>
      </c>
      <c r="G42" s="40">
        <v>0</v>
      </c>
      <c r="H42" s="39">
        <v>0</v>
      </c>
      <c r="I42" s="40">
        <v>0</v>
      </c>
      <c r="J42" s="39">
        <v>0</v>
      </c>
      <c r="K42" s="40">
        <v>0</v>
      </c>
      <c r="L42" s="39">
        <v>0</v>
      </c>
      <c r="M42" s="40">
        <v>0</v>
      </c>
      <c r="N42" s="39">
        <v>0</v>
      </c>
      <c r="O42" s="40">
        <v>0</v>
      </c>
      <c r="P42" s="39">
        <v>4</v>
      </c>
      <c r="Q42" s="40">
        <v>5</v>
      </c>
      <c r="R42" s="39">
        <v>4</v>
      </c>
    </row>
    <row r="43" spans="1:18" x14ac:dyDescent="0.25">
      <c r="A43" s="36" t="s">
        <v>120</v>
      </c>
      <c r="B43" s="39">
        <v>17</v>
      </c>
      <c r="C43" s="40">
        <v>17</v>
      </c>
      <c r="D43" s="39">
        <v>19</v>
      </c>
      <c r="E43" s="40">
        <v>18</v>
      </c>
      <c r="F43" s="39">
        <v>16</v>
      </c>
      <c r="G43" s="40">
        <v>14</v>
      </c>
      <c r="H43" s="39">
        <v>14</v>
      </c>
      <c r="I43" s="40">
        <v>13</v>
      </c>
      <c r="J43" s="39">
        <v>13</v>
      </c>
      <c r="K43" s="40">
        <v>12</v>
      </c>
      <c r="L43" s="39">
        <v>21</v>
      </c>
      <c r="M43" s="40">
        <v>26</v>
      </c>
      <c r="N43" s="39">
        <v>33</v>
      </c>
      <c r="O43" s="40">
        <v>22</v>
      </c>
      <c r="P43" s="39">
        <v>24</v>
      </c>
      <c r="Q43" s="40">
        <v>22</v>
      </c>
      <c r="R43" s="39">
        <v>26</v>
      </c>
    </row>
    <row r="44" spans="1:18" x14ac:dyDescent="0.25">
      <c r="A44" s="36" t="s">
        <v>135</v>
      </c>
      <c r="B44" s="39">
        <v>2</v>
      </c>
      <c r="C44" s="40">
        <v>3</v>
      </c>
      <c r="D44" s="39">
        <v>3</v>
      </c>
      <c r="E44" s="40">
        <v>4</v>
      </c>
      <c r="F44" s="39">
        <v>3</v>
      </c>
      <c r="G44" s="40">
        <v>3</v>
      </c>
      <c r="H44" s="39">
        <v>1</v>
      </c>
      <c r="I44" s="40">
        <v>0</v>
      </c>
      <c r="J44" s="39">
        <v>0</v>
      </c>
      <c r="K44" s="40">
        <v>0</v>
      </c>
      <c r="L44" s="39">
        <v>0</v>
      </c>
      <c r="M44" s="40">
        <v>0</v>
      </c>
      <c r="N44" s="39">
        <v>0</v>
      </c>
      <c r="O44" s="40">
        <v>0</v>
      </c>
      <c r="P44" s="39">
        <v>0</v>
      </c>
      <c r="Q44" s="40">
        <v>0</v>
      </c>
      <c r="R44" s="39">
        <v>0</v>
      </c>
    </row>
    <row r="45" spans="1:18" x14ac:dyDescent="0.25">
      <c r="A45" s="36" t="s">
        <v>96</v>
      </c>
      <c r="B45" s="39">
        <v>0</v>
      </c>
      <c r="C45" s="40">
        <v>0</v>
      </c>
      <c r="D45" s="39">
        <v>0</v>
      </c>
      <c r="E45" s="40">
        <v>0</v>
      </c>
      <c r="F45" s="39">
        <v>0</v>
      </c>
      <c r="G45" s="40">
        <v>0</v>
      </c>
      <c r="H45" s="39">
        <v>0</v>
      </c>
      <c r="I45" s="40">
        <v>0</v>
      </c>
      <c r="J45" s="39">
        <v>0</v>
      </c>
      <c r="K45" s="40">
        <v>0</v>
      </c>
      <c r="L45" s="39">
        <v>0</v>
      </c>
      <c r="M45" s="40">
        <v>0</v>
      </c>
      <c r="N45" s="39">
        <v>0</v>
      </c>
      <c r="O45" s="40">
        <v>0</v>
      </c>
      <c r="P45" s="39">
        <v>0</v>
      </c>
      <c r="Q45" s="40">
        <v>1</v>
      </c>
      <c r="R45" s="39">
        <v>0</v>
      </c>
    </row>
    <row r="46" spans="1:18" x14ac:dyDescent="0.25">
      <c r="A46" s="68"/>
      <c r="B46" s="39"/>
      <c r="C46" s="40"/>
      <c r="D46" s="39"/>
      <c r="E46" s="40"/>
      <c r="F46" s="39"/>
      <c r="G46" s="40"/>
      <c r="H46" s="39"/>
      <c r="I46" s="40"/>
      <c r="J46" s="39"/>
      <c r="K46" s="40"/>
      <c r="L46" s="39"/>
      <c r="M46" s="40"/>
      <c r="N46" s="39"/>
      <c r="O46" s="40"/>
      <c r="P46" s="39"/>
      <c r="Q46" s="40"/>
      <c r="R46" s="39"/>
    </row>
    <row r="47" spans="1:18" x14ac:dyDescent="0.25">
      <c r="A47" s="35" t="s">
        <v>320</v>
      </c>
      <c r="B47" s="37">
        <v>7</v>
      </c>
      <c r="C47" s="38">
        <v>9</v>
      </c>
      <c r="D47" s="37">
        <v>20</v>
      </c>
      <c r="E47" s="38">
        <v>21</v>
      </c>
      <c r="F47" s="37">
        <v>17</v>
      </c>
      <c r="G47" s="38">
        <v>18</v>
      </c>
      <c r="H47" s="37">
        <v>20</v>
      </c>
      <c r="I47" s="38">
        <v>18</v>
      </c>
      <c r="J47" s="37">
        <v>14</v>
      </c>
      <c r="K47" s="38">
        <v>13</v>
      </c>
      <c r="L47" s="37">
        <v>20</v>
      </c>
      <c r="M47" s="38">
        <v>18</v>
      </c>
      <c r="N47" s="37">
        <v>0</v>
      </c>
      <c r="O47" s="38">
        <v>0</v>
      </c>
      <c r="P47" s="37">
        <v>0</v>
      </c>
      <c r="Q47" s="38">
        <v>0</v>
      </c>
      <c r="R47" s="37">
        <v>2</v>
      </c>
    </row>
    <row r="48" spans="1:18" x14ac:dyDescent="0.25">
      <c r="A48" s="36" t="s">
        <v>321</v>
      </c>
      <c r="B48" s="39">
        <v>0</v>
      </c>
      <c r="C48" s="40">
        <v>0</v>
      </c>
      <c r="D48" s="39">
        <v>0</v>
      </c>
      <c r="E48" s="40">
        <v>0</v>
      </c>
      <c r="F48" s="39">
        <v>8</v>
      </c>
      <c r="G48" s="40">
        <v>8</v>
      </c>
      <c r="H48" s="39">
        <v>0</v>
      </c>
      <c r="I48" s="40">
        <v>0</v>
      </c>
      <c r="J48" s="39">
        <v>0</v>
      </c>
      <c r="K48" s="40">
        <v>0</v>
      </c>
      <c r="L48" s="39">
        <v>0</v>
      </c>
      <c r="M48" s="40">
        <v>0</v>
      </c>
      <c r="N48" s="39">
        <v>0</v>
      </c>
      <c r="O48" s="40">
        <v>0</v>
      </c>
      <c r="P48" s="39">
        <v>0</v>
      </c>
      <c r="Q48" s="40">
        <v>0</v>
      </c>
      <c r="R48" s="39">
        <v>1</v>
      </c>
    </row>
    <row r="49" spans="1:18" x14ac:dyDescent="0.25">
      <c r="A49" s="36" t="s">
        <v>322</v>
      </c>
      <c r="B49" s="39">
        <v>7</v>
      </c>
      <c r="C49" s="40">
        <v>9</v>
      </c>
      <c r="D49" s="39">
        <v>20</v>
      </c>
      <c r="E49" s="40">
        <v>21</v>
      </c>
      <c r="F49" s="39">
        <v>9</v>
      </c>
      <c r="G49" s="40">
        <v>10</v>
      </c>
      <c r="H49" s="39">
        <v>20</v>
      </c>
      <c r="I49" s="40">
        <v>18</v>
      </c>
      <c r="J49" s="39">
        <v>14</v>
      </c>
      <c r="K49" s="40">
        <v>13</v>
      </c>
      <c r="L49" s="39">
        <v>20</v>
      </c>
      <c r="M49" s="40">
        <v>18</v>
      </c>
      <c r="N49" s="39">
        <v>0</v>
      </c>
      <c r="O49" s="40">
        <v>0</v>
      </c>
      <c r="P49" s="39">
        <v>0</v>
      </c>
      <c r="Q49" s="40">
        <v>0</v>
      </c>
      <c r="R49" s="39">
        <v>1</v>
      </c>
    </row>
    <row r="50" spans="1:18" x14ac:dyDescent="0.25">
      <c r="A50" s="68"/>
      <c r="B50" s="39"/>
      <c r="C50" s="40"/>
      <c r="D50" s="39"/>
      <c r="E50" s="40"/>
      <c r="F50" s="39"/>
      <c r="G50" s="40"/>
      <c r="H50" s="39"/>
      <c r="I50" s="40"/>
      <c r="J50" s="39"/>
      <c r="K50" s="40"/>
      <c r="L50" s="39"/>
      <c r="M50" s="40"/>
      <c r="N50" s="39"/>
      <c r="O50" s="40"/>
      <c r="P50" s="39"/>
      <c r="Q50" s="40"/>
      <c r="R50" s="39"/>
    </row>
    <row r="51" spans="1:18" x14ac:dyDescent="0.25">
      <c r="A51" s="34" t="s">
        <v>323</v>
      </c>
      <c r="B51" s="41">
        <v>469</v>
      </c>
      <c r="C51" s="42">
        <v>463</v>
      </c>
      <c r="D51" s="41">
        <v>442</v>
      </c>
      <c r="E51" s="42">
        <v>431</v>
      </c>
      <c r="F51" s="41">
        <v>409</v>
      </c>
      <c r="G51" s="42">
        <v>423</v>
      </c>
      <c r="H51" s="41">
        <v>449</v>
      </c>
      <c r="I51" s="42">
        <v>477</v>
      </c>
      <c r="J51" s="41">
        <v>514</v>
      </c>
      <c r="K51" s="42">
        <v>517</v>
      </c>
      <c r="L51" s="41">
        <v>522</v>
      </c>
      <c r="M51" s="42">
        <v>538</v>
      </c>
      <c r="N51" s="41">
        <v>508</v>
      </c>
      <c r="O51" s="42">
        <v>522</v>
      </c>
      <c r="P51" s="41">
        <v>514</v>
      </c>
      <c r="Q51" s="42">
        <v>532</v>
      </c>
      <c r="R51" s="41">
        <v>490</v>
      </c>
    </row>
    <row r="52" spans="1:18" x14ac:dyDescent="0.25">
      <c r="A52" s="35" t="s">
        <v>30</v>
      </c>
      <c r="B52" s="37">
        <v>296</v>
      </c>
      <c r="C52" s="38">
        <v>299</v>
      </c>
      <c r="D52" s="37">
        <v>310</v>
      </c>
      <c r="E52" s="38">
        <v>310</v>
      </c>
      <c r="F52" s="37">
        <v>302</v>
      </c>
      <c r="G52" s="38">
        <v>307</v>
      </c>
      <c r="H52" s="37">
        <v>321</v>
      </c>
      <c r="I52" s="38">
        <v>349</v>
      </c>
      <c r="J52" s="37">
        <v>392</v>
      </c>
      <c r="K52" s="38">
        <v>391</v>
      </c>
      <c r="L52" s="37">
        <v>402</v>
      </c>
      <c r="M52" s="38">
        <v>420</v>
      </c>
      <c r="N52" s="37">
        <v>410</v>
      </c>
      <c r="O52" s="38">
        <v>409</v>
      </c>
      <c r="P52" s="37">
        <v>401</v>
      </c>
      <c r="Q52" s="38">
        <v>409</v>
      </c>
      <c r="R52" s="37">
        <v>371</v>
      </c>
    </row>
    <row r="53" spans="1:18" x14ac:dyDescent="0.25">
      <c r="A53" s="36" t="s">
        <v>324</v>
      </c>
      <c r="B53" s="39">
        <v>0</v>
      </c>
      <c r="C53" s="40">
        <v>0</v>
      </c>
      <c r="D53" s="39">
        <v>0</v>
      </c>
      <c r="E53" s="40">
        <v>0</v>
      </c>
      <c r="F53" s="39">
        <v>0</v>
      </c>
      <c r="G53" s="40">
        <v>0</v>
      </c>
      <c r="H53" s="39">
        <v>0</v>
      </c>
      <c r="I53" s="40">
        <v>1</v>
      </c>
      <c r="J53" s="39">
        <v>1</v>
      </c>
      <c r="K53" s="40">
        <v>0</v>
      </c>
      <c r="L53" s="39">
        <v>0</v>
      </c>
      <c r="M53" s="40">
        <v>0</v>
      </c>
      <c r="N53" s="39">
        <v>0</v>
      </c>
      <c r="O53" s="40">
        <v>0</v>
      </c>
      <c r="P53" s="39">
        <v>0</v>
      </c>
      <c r="Q53" s="40">
        <v>0</v>
      </c>
      <c r="R53" s="39">
        <v>0</v>
      </c>
    </row>
    <row r="54" spans="1:18" x14ac:dyDescent="0.25">
      <c r="A54" s="36" t="s">
        <v>94</v>
      </c>
      <c r="B54" s="39">
        <v>0</v>
      </c>
      <c r="C54" s="40">
        <v>0</v>
      </c>
      <c r="D54" s="39">
        <v>1</v>
      </c>
      <c r="E54" s="40">
        <v>0</v>
      </c>
      <c r="F54" s="39">
        <v>0</v>
      </c>
      <c r="G54" s="40">
        <v>0</v>
      </c>
      <c r="H54" s="39">
        <v>0</v>
      </c>
      <c r="I54" s="40">
        <v>0</v>
      </c>
      <c r="J54" s="39">
        <v>0</v>
      </c>
      <c r="K54" s="40">
        <v>0</v>
      </c>
      <c r="L54" s="39">
        <v>0</v>
      </c>
      <c r="M54" s="40">
        <v>0</v>
      </c>
      <c r="N54" s="39">
        <v>0</v>
      </c>
      <c r="O54" s="40">
        <v>0</v>
      </c>
      <c r="P54" s="39">
        <v>0</v>
      </c>
      <c r="Q54" s="40">
        <v>0</v>
      </c>
      <c r="R54" s="39">
        <v>0</v>
      </c>
    </row>
    <row r="55" spans="1:18" x14ac:dyDescent="0.25">
      <c r="A55" s="36" t="s">
        <v>294</v>
      </c>
      <c r="B55" s="39">
        <v>1</v>
      </c>
      <c r="C55" s="40">
        <v>0</v>
      </c>
      <c r="D55" s="39">
        <v>0</v>
      </c>
      <c r="E55" s="40">
        <v>0</v>
      </c>
      <c r="F55" s="39">
        <v>0</v>
      </c>
      <c r="G55" s="40">
        <v>0</v>
      </c>
      <c r="H55" s="39">
        <v>0</v>
      </c>
      <c r="I55" s="40">
        <v>0</v>
      </c>
      <c r="J55" s="39">
        <v>0</v>
      </c>
      <c r="K55" s="40">
        <v>0</v>
      </c>
      <c r="L55" s="39">
        <v>0</v>
      </c>
      <c r="M55" s="40">
        <v>0</v>
      </c>
      <c r="N55" s="39">
        <v>0</v>
      </c>
      <c r="O55" s="40">
        <v>0</v>
      </c>
      <c r="P55" s="39">
        <v>0</v>
      </c>
      <c r="Q55" s="40">
        <v>0</v>
      </c>
      <c r="R55" s="39">
        <v>0</v>
      </c>
    </row>
    <row r="56" spans="1:18" x14ac:dyDescent="0.25">
      <c r="A56" s="36" t="s">
        <v>47</v>
      </c>
      <c r="B56" s="39">
        <v>1</v>
      </c>
      <c r="C56" s="40">
        <v>0</v>
      </c>
      <c r="D56" s="39">
        <v>0</v>
      </c>
      <c r="E56" s="40">
        <v>0</v>
      </c>
      <c r="F56" s="39">
        <v>0</v>
      </c>
      <c r="G56" s="40">
        <v>0</v>
      </c>
      <c r="H56" s="39">
        <v>0</v>
      </c>
      <c r="I56" s="40">
        <v>0</v>
      </c>
      <c r="J56" s="39">
        <v>0</v>
      </c>
      <c r="K56" s="40">
        <v>0</v>
      </c>
      <c r="L56" s="39">
        <v>0</v>
      </c>
      <c r="M56" s="40">
        <v>0</v>
      </c>
      <c r="N56" s="39">
        <v>0</v>
      </c>
      <c r="O56" s="40">
        <v>0</v>
      </c>
      <c r="P56" s="39">
        <v>0</v>
      </c>
      <c r="Q56" s="40">
        <v>0</v>
      </c>
      <c r="R56" s="39">
        <v>0</v>
      </c>
    </row>
    <row r="57" spans="1:18" x14ac:dyDescent="0.25">
      <c r="A57" s="36" t="s">
        <v>95</v>
      </c>
      <c r="B57" s="39">
        <v>7</v>
      </c>
      <c r="C57" s="40">
        <v>1</v>
      </c>
      <c r="D57" s="39">
        <v>0</v>
      </c>
      <c r="E57" s="40">
        <v>0</v>
      </c>
      <c r="F57" s="39">
        <v>2</v>
      </c>
      <c r="G57" s="40">
        <v>0</v>
      </c>
      <c r="H57" s="39">
        <v>0</v>
      </c>
      <c r="I57" s="40">
        <v>0</v>
      </c>
      <c r="J57" s="39">
        <v>1</v>
      </c>
      <c r="K57" s="40">
        <v>0</v>
      </c>
      <c r="L57" s="39">
        <v>0</v>
      </c>
      <c r="M57" s="40">
        <v>0</v>
      </c>
      <c r="N57" s="39">
        <v>0</v>
      </c>
      <c r="O57" s="40">
        <v>0</v>
      </c>
      <c r="P57" s="39">
        <v>0</v>
      </c>
      <c r="Q57" s="40">
        <v>0</v>
      </c>
      <c r="R57" s="39">
        <v>0</v>
      </c>
    </row>
    <row r="58" spans="1:18" x14ac:dyDescent="0.25">
      <c r="A58" s="36" t="s">
        <v>127</v>
      </c>
      <c r="B58" s="39">
        <v>1</v>
      </c>
      <c r="C58" s="40">
        <v>0</v>
      </c>
      <c r="D58" s="39">
        <v>0</v>
      </c>
      <c r="E58" s="40">
        <v>0</v>
      </c>
      <c r="F58" s="39">
        <v>0</v>
      </c>
      <c r="G58" s="40">
        <v>0</v>
      </c>
      <c r="H58" s="39">
        <v>0</v>
      </c>
      <c r="I58" s="40">
        <v>0</v>
      </c>
      <c r="J58" s="39">
        <v>0</v>
      </c>
      <c r="K58" s="40">
        <v>0</v>
      </c>
      <c r="L58" s="39">
        <v>0</v>
      </c>
      <c r="M58" s="40">
        <v>0</v>
      </c>
      <c r="N58" s="39">
        <v>0</v>
      </c>
      <c r="O58" s="40">
        <v>0</v>
      </c>
      <c r="P58" s="39">
        <v>0</v>
      </c>
      <c r="Q58" s="40">
        <v>0</v>
      </c>
      <c r="R58" s="39">
        <v>0</v>
      </c>
    </row>
    <row r="59" spans="1:18" x14ac:dyDescent="0.25">
      <c r="A59" s="36" t="s">
        <v>115</v>
      </c>
      <c r="B59" s="39">
        <v>2</v>
      </c>
      <c r="C59" s="40">
        <v>1</v>
      </c>
      <c r="D59" s="39">
        <v>0</v>
      </c>
      <c r="E59" s="40">
        <v>0</v>
      </c>
      <c r="F59" s="39">
        <v>0</v>
      </c>
      <c r="G59" s="40">
        <v>0</v>
      </c>
      <c r="H59" s="39">
        <v>0</v>
      </c>
      <c r="I59" s="40">
        <v>0</v>
      </c>
      <c r="J59" s="39">
        <v>0</v>
      </c>
      <c r="K59" s="40">
        <v>0</v>
      </c>
      <c r="L59" s="39">
        <v>0</v>
      </c>
      <c r="M59" s="40">
        <v>0</v>
      </c>
      <c r="N59" s="39">
        <v>0</v>
      </c>
      <c r="O59" s="40">
        <v>0</v>
      </c>
      <c r="P59" s="39">
        <v>0</v>
      </c>
      <c r="Q59" s="40">
        <v>0</v>
      </c>
      <c r="R59" s="39">
        <v>0</v>
      </c>
    </row>
    <row r="60" spans="1:18" x14ac:dyDescent="0.25">
      <c r="A60" s="36" t="s">
        <v>253</v>
      </c>
      <c r="B60" s="39">
        <v>2</v>
      </c>
      <c r="C60" s="40">
        <v>4</v>
      </c>
      <c r="D60" s="39">
        <v>8</v>
      </c>
      <c r="E60" s="40">
        <v>3</v>
      </c>
      <c r="F60" s="39">
        <v>4</v>
      </c>
      <c r="G60" s="40">
        <v>2</v>
      </c>
      <c r="H60" s="39">
        <v>2</v>
      </c>
      <c r="I60" s="40">
        <v>0</v>
      </c>
      <c r="J60" s="39">
        <v>0</v>
      </c>
      <c r="K60" s="40">
        <v>0</v>
      </c>
      <c r="L60" s="39">
        <v>0</v>
      </c>
      <c r="M60" s="40">
        <v>0</v>
      </c>
      <c r="N60" s="39">
        <v>0</v>
      </c>
      <c r="O60" s="40">
        <v>0</v>
      </c>
      <c r="P60" s="39">
        <v>0</v>
      </c>
      <c r="Q60" s="40">
        <v>0</v>
      </c>
      <c r="R60" s="39">
        <v>0</v>
      </c>
    </row>
    <row r="61" spans="1:18" x14ac:dyDescent="0.25">
      <c r="A61" s="36" t="s">
        <v>142</v>
      </c>
      <c r="B61" s="39">
        <v>0</v>
      </c>
      <c r="C61" s="40">
        <v>0</v>
      </c>
      <c r="D61" s="39">
        <v>0</v>
      </c>
      <c r="E61" s="40">
        <v>0</v>
      </c>
      <c r="F61" s="39">
        <v>0</v>
      </c>
      <c r="G61" s="40">
        <v>0</v>
      </c>
      <c r="H61" s="39">
        <v>1</v>
      </c>
      <c r="I61" s="40">
        <v>1</v>
      </c>
      <c r="J61" s="39">
        <v>0</v>
      </c>
      <c r="K61" s="40">
        <v>0</v>
      </c>
      <c r="L61" s="39">
        <v>0</v>
      </c>
      <c r="M61" s="40">
        <v>0</v>
      </c>
      <c r="N61" s="39">
        <v>0</v>
      </c>
      <c r="O61" s="40">
        <v>0</v>
      </c>
      <c r="P61" s="39">
        <v>0</v>
      </c>
      <c r="Q61" s="40">
        <v>0</v>
      </c>
      <c r="R61" s="39">
        <v>0</v>
      </c>
    </row>
    <row r="62" spans="1:18" x14ac:dyDescent="0.25">
      <c r="A62" s="36" t="s">
        <v>128</v>
      </c>
      <c r="B62" s="39">
        <v>1</v>
      </c>
      <c r="C62" s="40">
        <v>1</v>
      </c>
      <c r="D62" s="39">
        <v>0</v>
      </c>
      <c r="E62" s="40">
        <v>0</v>
      </c>
      <c r="F62" s="39">
        <v>0</v>
      </c>
      <c r="G62" s="40">
        <v>0</v>
      </c>
      <c r="H62" s="39">
        <v>1</v>
      </c>
      <c r="I62" s="40">
        <v>0</v>
      </c>
      <c r="J62" s="39">
        <v>0</v>
      </c>
      <c r="K62" s="40">
        <v>0</v>
      </c>
      <c r="L62" s="39">
        <v>0</v>
      </c>
      <c r="M62" s="40">
        <v>0</v>
      </c>
      <c r="N62" s="39">
        <v>0</v>
      </c>
      <c r="O62" s="40">
        <v>0</v>
      </c>
      <c r="P62" s="39">
        <v>0</v>
      </c>
      <c r="Q62" s="40">
        <v>0</v>
      </c>
      <c r="R62" s="39">
        <v>0</v>
      </c>
    </row>
    <row r="63" spans="1:18" x14ac:dyDescent="0.25">
      <c r="A63" s="36" t="s">
        <v>209</v>
      </c>
      <c r="B63" s="39">
        <v>2</v>
      </c>
      <c r="C63" s="40">
        <v>0</v>
      </c>
      <c r="D63" s="39">
        <v>1</v>
      </c>
      <c r="E63" s="40">
        <v>0</v>
      </c>
      <c r="F63" s="39">
        <v>0</v>
      </c>
      <c r="G63" s="40">
        <v>0</v>
      </c>
      <c r="H63" s="39">
        <v>0</v>
      </c>
      <c r="I63" s="40">
        <v>0</v>
      </c>
      <c r="J63" s="39">
        <v>0</v>
      </c>
      <c r="K63" s="40">
        <v>0</v>
      </c>
      <c r="L63" s="39">
        <v>0</v>
      </c>
      <c r="M63" s="40">
        <v>0</v>
      </c>
      <c r="N63" s="39">
        <v>0</v>
      </c>
      <c r="O63" s="40">
        <v>0</v>
      </c>
      <c r="P63" s="39">
        <v>0</v>
      </c>
      <c r="Q63" s="40">
        <v>0</v>
      </c>
      <c r="R63" s="39">
        <v>0</v>
      </c>
    </row>
    <row r="64" spans="1:18" x14ac:dyDescent="0.25">
      <c r="A64" s="36" t="s">
        <v>325</v>
      </c>
      <c r="B64" s="39">
        <v>279</v>
      </c>
      <c r="C64" s="40">
        <v>292</v>
      </c>
      <c r="D64" s="39">
        <v>300</v>
      </c>
      <c r="E64" s="40">
        <v>307</v>
      </c>
      <c r="F64" s="39">
        <v>296</v>
      </c>
      <c r="G64" s="40">
        <v>305</v>
      </c>
      <c r="H64" s="39">
        <v>317</v>
      </c>
      <c r="I64" s="40">
        <v>347</v>
      </c>
      <c r="J64" s="39">
        <v>374</v>
      </c>
      <c r="K64" s="40">
        <v>381</v>
      </c>
      <c r="L64" s="39">
        <v>391</v>
      </c>
      <c r="M64" s="40">
        <v>401</v>
      </c>
      <c r="N64" s="39">
        <v>399</v>
      </c>
      <c r="O64" s="40">
        <v>393</v>
      </c>
      <c r="P64" s="39">
        <v>391</v>
      </c>
      <c r="Q64" s="40">
        <v>400</v>
      </c>
      <c r="R64" s="39">
        <v>369</v>
      </c>
    </row>
    <row r="65" spans="1:18" x14ac:dyDescent="0.25">
      <c r="A65" s="36" t="s">
        <v>376</v>
      </c>
      <c r="B65" s="39">
        <v>0</v>
      </c>
      <c r="C65" s="40">
        <v>0</v>
      </c>
      <c r="D65" s="39">
        <v>0</v>
      </c>
      <c r="E65" s="40">
        <v>0</v>
      </c>
      <c r="F65" s="39">
        <v>0</v>
      </c>
      <c r="G65" s="40">
        <v>0</v>
      </c>
      <c r="H65" s="39">
        <v>0</v>
      </c>
      <c r="I65" s="40">
        <v>0</v>
      </c>
      <c r="J65" s="39">
        <v>13</v>
      </c>
      <c r="K65" s="40">
        <v>7</v>
      </c>
      <c r="L65" s="39">
        <v>7</v>
      </c>
      <c r="M65" s="40">
        <v>12</v>
      </c>
      <c r="N65" s="39">
        <v>6</v>
      </c>
      <c r="O65" s="40">
        <v>11</v>
      </c>
      <c r="P65" s="39">
        <v>5</v>
      </c>
      <c r="Q65" s="40">
        <v>5</v>
      </c>
      <c r="R65" s="39">
        <v>0</v>
      </c>
    </row>
    <row r="66" spans="1:18" x14ac:dyDescent="0.25">
      <c r="A66" s="36" t="s">
        <v>377</v>
      </c>
      <c r="B66" s="39">
        <v>0</v>
      </c>
      <c r="C66" s="40">
        <v>0</v>
      </c>
      <c r="D66" s="39">
        <v>0</v>
      </c>
      <c r="E66" s="40">
        <v>0</v>
      </c>
      <c r="F66" s="39">
        <v>0</v>
      </c>
      <c r="G66" s="40">
        <v>0</v>
      </c>
      <c r="H66" s="39">
        <v>0</v>
      </c>
      <c r="I66" s="40">
        <v>0</v>
      </c>
      <c r="J66" s="39">
        <v>3</v>
      </c>
      <c r="K66" s="40">
        <v>3</v>
      </c>
      <c r="L66" s="39">
        <v>4</v>
      </c>
      <c r="M66" s="40">
        <v>7</v>
      </c>
      <c r="N66" s="39">
        <v>5</v>
      </c>
      <c r="O66" s="40">
        <v>5</v>
      </c>
      <c r="P66" s="39">
        <v>5</v>
      </c>
      <c r="Q66" s="40">
        <v>4</v>
      </c>
      <c r="R66" s="39">
        <v>2</v>
      </c>
    </row>
    <row r="67" spans="1:18" x14ac:dyDescent="0.25">
      <c r="A67" s="68"/>
      <c r="B67" s="39"/>
      <c r="C67" s="40"/>
      <c r="D67" s="39"/>
      <c r="E67" s="40"/>
      <c r="F67" s="39"/>
      <c r="G67" s="40"/>
      <c r="H67" s="39"/>
      <c r="I67" s="40"/>
      <c r="J67" s="39"/>
      <c r="K67" s="40"/>
      <c r="L67" s="39"/>
      <c r="M67" s="40"/>
      <c r="N67" s="39"/>
      <c r="O67" s="40"/>
      <c r="P67" s="39"/>
      <c r="Q67" s="40"/>
      <c r="R67" s="39"/>
    </row>
    <row r="68" spans="1:18" x14ac:dyDescent="0.25">
      <c r="A68" s="35" t="s">
        <v>315</v>
      </c>
      <c r="B68" s="37">
        <v>173</v>
      </c>
      <c r="C68" s="38">
        <v>164</v>
      </c>
      <c r="D68" s="37">
        <v>132</v>
      </c>
      <c r="E68" s="38">
        <v>121</v>
      </c>
      <c r="F68" s="37">
        <v>107</v>
      </c>
      <c r="G68" s="38">
        <v>116</v>
      </c>
      <c r="H68" s="37">
        <v>128</v>
      </c>
      <c r="I68" s="38">
        <v>128</v>
      </c>
      <c r="J68" s="37">
        <v>122</v>
      </c>
      <c r="K68" s="38">
        <v>126</v>
      </c>
      <c r="L68" s="37">
        <v>120</v>
      </c>
      <c r="M68" s="38">
        <v>118</v>
      </c>
      <c r="N68" s="37">
        <v>98</v>
      </c>
      <c r="O68" s="38">
        <v>113</v>
      </c>
      <c r="P68" s="37">
        <v>113</v>
      </c>
      <c r="Q68" s="38">
        <v>123</v>
      </c>
      <c r="R68" s="37">
        <v>119</v>
      </c>
    </row>
    <row r="69" spans="1:18" x14ac:dyDescent="0.25">
      <c r="A69" s="36" t="s">
        <v>326</v>
      </c>
      <c r="B69" s="39">
        <v>11</v>
      </c>
      <c r="C69" s="40">
        <v>10</v>
      </c>
      <c r="D69" s="39">
        <v>2</v>
      </c>
      <c r="E69" s="40">
        <v>2</v>
      </c>
      <c r="F69" s="39">
        <v>2</v>
      </c>
      <c r="G69" s="40">
        <v>1</v>
      </c>
      <c r="H69" s="39">
        <v>0</v>
      </c>
      <c r="I69" s="40">
        <v>0</v>
      </c>
      <c r="J69" s="39">
        <v>0</v>
      </c>
      <c r="K69" s="40">
        <v>0</v>
      </c>
      <c r="L69" s="39">
        <v>0</v>
      </c>
      <c r="M69" s="40">
        <v>0</v>
      </c>
      <c r="N69" s="39">
        <v>0</v>
      </c>
      <c r="O69" s="40">
        <v>0</v>
      </c>
      <c r="P69" s="39">
        <v>0</v>
      </c>
      <c r="Q69" s="40">
        <v>0</v>
      </c>
      <c r="R69" s="39">
        <v>0</v>
      </c>
    </row>
    <row r="70" spans="1:18" x14ac:dyDescent="0.25">
      <c r="A70" s="36" t="s">
        <v>327</v>
      </c>
      <c r="B70" s="39">
        <v>15</v>
      </c>
      <c r="C70" s="40">
        <v>15</v>
      </c>
      <c r="D70" s="39">
        <v>14</v>
      </c>
      <c r="E70" s="40">
        <v>13</v>
      </c>
      <c r="F70" s="39">
        <v>20</v>
      </c>
      <c r="G70" s="40">
        <v>19</v>
      </c>
      <c r="H70" s="39">
        <v>15</v>
      </c>
      <c r="I70" s="40">
        <v>15</v>
      </c>
      <c r="J70" s="39">
        <v>16</v>
      </c>
      <c r="K70" s="40">
        <v>15</v>
      </c>
      <c r="L70" s="39">
        <v>17</v>
      </c>
      <c r="M70" s="40">
        <v>14</v>
      </c>
      <c r="N70" s="39">
        <v>11</v>
      </c>
      <c r="O70" s="40">
        <v>12</v>
      </c>
      <c r="P70" s="39">
        <v>16</v>
      </c>
      <c r="Q70" s="40">
        <v>17</v>
      </c>
      <c r="R70" s="39">
        <v>14</v>
      </c>
    </row>
    <row r="71" spans="1:18" x14ac:dyDescent="0.25">
      <c r="A71" s="36" t="s">
        <v>328</v>
      </c>
      <c r="B71" s="39">
        <v>6</v>
      </c>
      <c r="C71" s="40">
        <v>7</v>
      </c>
      <c r="D71" s="39">
        <v>2</v>
      </c>
      <c r="E71" s="40">
        <v>0</v>
      </c>
      <c r="F71" s="39">
        <v>2</v>
      </c>
      <c r="G71" s="40">
        <v>0</v>
      </c>
      <c r="H71" s="39">
        <v>0</v>
      </c>
      <c r="I71" s="40">
        <v>0</v>
      </c>
      <c r="J71" s="39">
        <v>0</v>
      </c>
      <c r="K71" s="40">
        <v>0</v>
      </c>
      <c r="L71" s="39">
        <v>0</v>
      </c>
      <c r="M71" s="40">
        <v>0</v>
      </c>
      <c r="N71" s="39">
        <v>0</v>
      </c>
      <c r="O71" s="40">
        <v>0</v>
      </c>
      <c r="P71" s="39">
        <v>0</v>
      </c>
      <c r="Q71" s="40">
        <v>0</v>
      </c>
      <c r="R71" s="39">
        <v>0</v>
      </c>
    </row>
    <row r="72" spans="1:18" x14ac:dyDescent="0.25">
      <c r="A72" s="36" t="s">
        <v>329</v>
      </c>
      <c r="B72" s="39">
        <v>7</v>
      </c>
      <c r="C72" s="40">
        <v>6</v>
      </c>
      <c r="D72" s="39">
        <v>11</v>
      </c>
      <c r="E72" s="40">
        <v>11</v>
      </c>
      <c r="F72" s="39">
        <v>14</v>
      </c>
      <c r="G72" s="40">
        <v>14</v>
      </c>
      <c r="H72" s="39">
        <v>15</v>
      </c>
      <c r="I72" s="40">
        <v>15</v>
      </c>
      <c r="J72" s="39">
        <v>13</v>
      </c>
      <c r="K72" s="40">
        <v>13</v>
      </c>
      <c r="L72" s="39">
        <v>10</v>
      </c>
      <c r="M72" s="40">
        <v>9</v>
      </c>
      <c r="N72" s="39">
        <v>9</v>
      </c>
      <c r="O72" s="40">
        <v>10</v>
      </c>
      <c r="P72" s="39">
        <v>14</v>
      </c>
      <c r="Q72" s="40">
        <v>12</v>
      </c>
      <c r="R72" s="39">
        <v>10</v>
      </c>
    </row>
    <row r="73" spans="1:18" x14ac:dyDescent="0.25">
      <c r="A73" s="36" t="s">
        <v>330</v>
      </c>
      <c r="B73" s="39">
        <v>0</v>
      </c>
      <c r="C73" s="40">
        <v>1</v>
      </c>
      <c r="D73" s="39">
        <v>6</v>
      </c>
      <c r="E73" s="40">
        <v>7</v>
      </c>
      <c r="F73" s="39">
        <v>14</v>
      </c>
      <c r="G73" s="40">
        <v>14</v>
      </c>
      <c r="H73" s="39">
        <v>16</v>
      </c>
      <c r="I73" s="40">
        <v>15</v>
      </c>
      <c r="J73" s="39">
        <v>11</v>
      </c>
      <c r="K73" s="40">
        <v>10</v>
      </c>
      <c r="L73" s="39">
        <v>16</v>
      </c>
      <c r="M73" s="40">
        <v>16</v>
      </c>
      <c r="N73" s="39">
        <v>21</v>
      </c>
      <c r="O73" s="40">
        <v>18</v>
      </c>
      <c r="P73" s="39">
        <v>26</v>
      </c>
      <c r="Q73" s="40">
        <v>24</v>
      </c>
      <c r="R73" s="39">
        <v>27</v>
      </c>
    </row>
    <row r="74" spans="1:18" x14ac:dyDescent="0.25">
      <c r="A74" s="36" t="s">
        <v>331</v>
      </c>
      <c r="B74" s="39">
        <v>37</v>
      </c>
      <c r="C74" s="40">
        <v>33</v>
      </c>
      <c r="D74" s="39">
        <v>22</v>
      </c>
      <c r="E74" s="40">
        <v>14</v>
      </c>
      <c r="F74" s="39">
        <v>0</v>
      </c>
      <c r="G74" s="40">
        <v>0</v>
      </c>
      <c r="H74" s="39">
        <v>1</v>
      </c>
      <c r="I74" s="40">
        <v>0</v>
      </c>
      <c r="J74" s="39">
        <v>0</v>
      </c>
      <c r="K74" s="40">
        <v>0</v>
      </c>
      <c r="L74" s="39">
        <v>0</v>
      </c>
      <c r="M74" s="40">
        <v>0</v>
      </c>
      <c r="N74" s="39">
        <v>0</v>
      </c>
      <c r="O74" s="40">
        <v>0</v>
      </c>
      <c r="P74" s="39">
        <v>0</v>
      </c>
      <c r="Q74" s="40">
        <v>0</v>
      </c>
      <c r="R74" s="39">
        <v>0</v>
      </c>
    </row>
    <row r="75" spans="1:18" x14ac:dyDescent="0.25">
      <c r="A75" s="36" t="s">
        <v>332</v>
      </c>
      <c r="B75" s="39">
        <v>81</v>
      </c>
      <c r="C75" s="40">
        <v>78</v>
      </c>
      <c r="D75" s="39">
        <v>66</v>
      </c>
      <c r="E75" s="40">
        <v>67</v>
      </c>
      <c r="F75" s="39">
        <v>48</v>
      </c>
      <c r="G75" s="40">
        <v>59</v>
      </c>
      <c r="H75" s="39">
        <v>76</v>
      </c>
      <c r="I75" s="40">
        <v>77</v>
      </c>
      <c r="J75" s="39">
        <v>74</v>
      </c>
      <c r="K75" s="40">
        <v>78</v>
      </c>
      <c r="L75" s="39">
        <v>64</v>
      </c>
      <c r="M75" s="40">
        <v>65</v>
      </c>
      <c r="N75" s="39">
        <v>48</v>
      </c>
      <c r="O75" s="40">
        <v>57</v>
      </c>
      <c r="P75" s="39">
        <v>47</v>
      </c>
      <c r="Q75" s="40">
        <v>57</v>
      </c>
      <c r="R75" s="39">
        <v>58</v>
      </c>
    </row>
    <row r="76" spans="1:18" x14ac:dyDescent="0.25">
      <c r="A76" s="36" t="s">
        <v>333</v>
      </c>
      <c r="B76" s="39">
        <v>16</v>
      </c>
      <c r="C76" s="40">
        <v>14</v>
      </c>
      <c r="D76" s="39">
        <v>9</v>
      </c>
      <c r="E76" s="40">
        <v>7</v>
      </c>
      <c r="F76" s="39">
        <v>7</v>
      </c>
      <c r="G76" s="40">
        <v>9</v>
      </c>
      <c r="H76" s="39">
        <v>5</v>
      </c>
      <c r="I76" s="40">
        <v>6</v>
      </c>
      <c r="J76" s="39">
        <v>8</v>
      </c>
      <c r="K76" s="40">
        <v>10</v>
      </c>
      <c r="L76" s="39">
        <v>13</v>
      </c>
      <c r="M76" s="40">
        <v>14</v>
      </c>
      <c r="N76" s="39">
        <v>9</v>
      </c>
      <c r="O76" s="40">
        <v>16</v>
      </c>
      <c r="P76" s="39">
        <v>10</v>
      </c>
      <c r="Q76" s="40">
        <v>13</v>
      </c>
      <c r="R76" s="39">
        <v>10</v>
      </c>
    </row>
    <row r="77" spans="1:18" x14ac:dyDescent="0.25">
      <c r="A77" s="68"/>
      <c r="B77" s="39"/>
      <c r="C77" s="40"/>
      <c r="D77" s="39"/>
      <c r="E77" s="40"/>
      <c r="F77" s="39"/>
      <c r="G77" s="40"/>
      <c r="H77" s="39"/>
      <c r="I77" s="40"/>
      <c r="J77" s="39"/>
      <c r="K77" s="40"/>
      <c r="L77" s="39"/>
      <c r="M77" s="40"/>
      <c r="N77" s="39"/>
      <c r="O77" s="40"/>
      <c r="P77" s="39"/>
      <c r="Q77" s="40"/>
      <c r="R77" s="39"/>
    </row>
    <row r="78" spans="1:18" x14ac:dyDescent="0.25">
      <c r="A78" s="34" t="s">
        <v>334</v>
      </c>
      <c r="B78" s="41">
        <v>57</v>
      </c>
      <c r="C78" s="42">
        <v>60</v>
      </c>
      <c r="D78" s="41">
        <v>51</v>
      </c>
      <c r="E78" s="42">
        <v>43</v>
      </c>
      <c r="F78" s="41">
        <v>49</v>
      </c>
      <c r="G78" s="42">
        <v>52</v>
      </c>
      <c r="H78" s="41">
        <v>120</v>
      </c>
      <c r="I78" s="42">
        <v>118</v>
      </c>
      <c r="J78" s="41">
        <v>136</v>
      </c>
      <c r="K78" s="42">
        <v>86</v>
      </c>
      <c r="L78" s="41">
        <v>83</v>
      </c>
      <c r="M78" s="42">
        <v>74</v>
      </c>
      <c r="N78" s="41">
        <v>69</v>
      </c>
      <c r="O78" s="42">
        <v>80</v>
      </c>
      <c r="P78" s="41">
        <v>94</v>
      </c>
      <c r="Q78" s="42">
        <v>97</v>
      </c>
      <c r="R78" s="41">
        <v>108</v>
      </c>
    </row>
    <row r="79" spans="1:18" x14ac:dyDescent="0.25">
      <c r="A79" s="35" t="s">
        <v>315</v>
      </c>
      <c r="B79" s="37">
        <v>4</v>
      </c>
      <c r="C79" s="38">
        <v>4</v>
      </c>
      <c r="D79" s="37">
        <v>4</v>
      </c>
      <c r="E79" s="38">
        <v>3</v>
      </c>
      <c r="F79" s="37">
        <v>4</v>
      </c>
      <c r="G79" s="38">
        <v>2</v>
      </c>
      <c r="H79" s="37">
        <v>2</v>
      </c>
      <c r="I79" s="38">
        <v>1</v>
      </c>
      <c r="J79" s="37">
        <v>0</v>
      </c>
      <c r="K79" s="38">
        <v>0</v>
      </c>
      <c r="L79" s="37">
        <v>0</v>
      </c>
      <c r="M79" s="38">
        <v>0</v>
      </c>
      <c r="N79" s="37">
        <v>0</v>
      </c>
      <c r="O79" s="38">
        <v>0</v>
      </c>
      <c r="P79" s="37">
        <v>0</v>
      </c>
      <c r="Q79" s="38">
        <v>0</v>
      </c>
      <c r="R79" s="37">
        <v>0</v>
      </c>
    </row>
    <row r="80" spans="1:18" x14ac:dyDescent="0.25">
      <c r="A80" s="36" t="s">
        <v>335</v>
      </c>
      <c r="B80" s="39">
        <v>4</v>
      </c>
      <c r="C80" s="40">
        <v>4</v>
      </c>
      <c r="D80" s="39">
        <v>4</v>
      </c>
      <c r="E80" s="40">
        <v>3</v>
      </c>
      <c r="F80" s="39">
        <v>4</v>
      </c>
      <c r="G80" s="40">
        <v>2</v>
      </c>
      <c r="H80" s="39">
        <v>2</v>
      </c>
      <c r="I80" s="40">
        <v>1</v>
      </c>
      <c r="J80" s="39">
        <v>0</v>
      </c>
      <c r="K80" s="40">
        <v>0</v>
      </c>
      <c r="L80" s="39">
        <v>0</v>
      </c>
      <c r="M80" s="40">
        <v>0</v>
      </c>
      <c r="N80" s="39">
        <v>0</v>
      </c>
      <c r="O80" s="40">
        <v>0</v>
      </c>
      <c r="P80" s="39">
        <v>0</v>
      </c>
      <c r="Q80" s="40">
        <v>0</v>
      </c>
      <c r="R80" s="39">
        <v>0</v>
      </c>
    </row>
    <row r="81" spans="1:18" x14ac:dyDescent="0.25">
      <c r="A81" s="68"/>
      <c r="B81" s="39"/>
      <c r="C81" s="40"/>
      <c r="D81" s="39"/>
      <c r="E81" s="40"/>
      <c r="F81" s="39"/>
      <c r="G81" s="40"/>
      <c r="H81" s="39"/>
      <c r="I81" s="40"/>
      <c r="J81" s="39"/>
      <c r="K81" s="40"/>
      <c r="L81" s="39"/>
      <c r="M81" s="40"/>
      <c r="N81" s="39"/>
      <c r="O81" s="40"/>
      <c r="P81" s="39"/>
      <c r="Q81" s="40"/>
      <c r="R81" s="39"/>
    </row>
    <row r="82" spans="1:18" x14ac:dyDescent="0.25">
      <c r="A82" s="35" t="s">
        <v>320</v>
      </c>
      <c r="B82" s="37">
        <v>53</v>
      </c>
      <c r="C82" s="38">
        <v>56</v>
      </c>
      <c r="D82" s="37">
        <v>47</v>
      </c>
      <c r="E82" s="38">
        <v>40</v>
      </c>
      <c r="F82" s="37">
        <v>45</v>
      </c>
      <c r="G82" s="38">
        <v>50</v>
      </c>
      <c r="H82" s="37">
        <v>118</v>
      </c>
      <c r="I82" s="38">
        <v>117</v>
      </c>
      <c r="J82" s="37">
        <v>136</v>
      </c>
      <c r="K82" s="38">
        <v>86</v>
      </c>
      <c r="L82" s="37">
        <v>83</v>
      </c>
      <c r="M82" s="38">
        <v>74</v>
      </c>
      <c r="N82" s="37">
        <v>69</v>
      </c>
      <c r="O82" s="38">
        <v>80</v>
      </c>
      <c r="P82" s="37">
        <v>94</v>
      </c>
      <c r="Q82" s="38">
        <v>97</v>
      </c>
      <c r="R82" s="37">
        <v>108</v>
      </c>
    </row>
    <row r="83" spans="1:18" x14ac:dyDescent="0.25">
      <c r="A83" s="36" t="s">
        <v>336</v>
      </c>
      <c r="B83" s="39">
        <v>49</v>
      </c>
      <c r="C83" s="40">
        <v>50</v>
      </c>
      <c r="D83" s="39">
        <v>43</v>
      </c>
      <c r="E83" s="40">
        <v>35</v>
      </c>
      <c r="F83" s="39">
        <v>42</v>
      </c>
      <c r="G83" s="40">
        <v>48</v>
      </c>
      <c r="H83" s="39">
        <v>116</v>
      </c>
      <c r="I83" s="40">
        <v>116</v>
      </c>
      <c r="J83" s="39">
        <v>135</v>
      </c>
      <c r="K83" s="40">
        <v>85</v>
      </c>
      <c r="L83" s="39">
        <v>82</v>
      </c>
      <c r="M83" s="40">
        <v>73</v>
      </c>
      <c r="N83" s="39">
        <v>68</v>
      </c>
      <c r="O83" s="40">
        <v>80</v>
      </c>
      <c r="P83" s="39">
        <v>87</v>
      </c>
      <c r="Q83" s="40">
        <v>90</v>
      </c>
      <c r="R83" s="39">
        <v>100</v>
      </c>
    </row>
    <row r="84" spans="1:18" x14ac:dyDescent="0.25">
      <c r="A84" s="36" t="s">
        <v>337</v>
      </c>
      <c r="B84" s="39">
        <v>3</v>
      </c>
      <c r="C84" s="40">
        <v>3</v>
      </c>
      <c r="D84" s="39">
        <v>4</v>
      </c>
      <c r="E84" s="40">
        <v>4</v>
      </c>
      <c r="F84" s="39">
        <v>3</v>
      </c>
      <c r="G84" s="40">
        <v>2</v>
      </c>
      <c r="H84" s="39">
        <v>2</v>
      </c>
      <c r="I84" s="40">
        <v>1</v>
      </c>
      <c r="J84" s="39">
        <v>1</v>
      </c>
      <c r="K84" s="40">
        <v>1</v>
      </c>
      <c r="L84" s="39">
        <v>1</v>
      </c>
      <c r="M84" s="40">
        <v>1</v>
      </c>
      <c r="N84" s="39">
        <v>1</v>
      </c>
      <c r="O84" s="40">
        <v>0</v>
      </c>
      <c r="P84" s="39">
        <v>0</v>
      </c>
      <c r="Q84" s="40">
        <v>0</v>
      </c>
      <c r="R84" s="39">
        <v>0</v>
      </c>
    </row>
    <row r="85" spans="1:18" x14ac:dyDescent="0.25">
      <c r="A85" s="36" t="s">
        <v>338</v>
      </c>
      <c r="B85" s="39">
        <v>0</v>
      </c>
      <c r="C85" s="40">
        <v>2</v>
      </c>
      <c r="D85" s="39">
        <v>0</v>
      </c>
      <c r="E85" s="40">
        <v>0</v>
      </c>
      <c r="F85" s="39">
        <v>0</v>
      </c>
      <c r="G85" s="40">
        <v>0</v>
      </c>
      <c r="H85" s="39">
        <v>0</v>
      </c>
      <c r="I85" s="40">
        <v>0</v>
      </c>
      <c r="J85" s="39">
        <v>0</v>
      </c>
      <c r="K85" s="40">
        <v>0</v>
      </c>
      <c r="L85" s="39">
        <v>0</v>
      </c>
      <c r="M85" s="40">
        <v>0</v>
      </c>
      <c r="N85" s="39">
        <v>0</v>
      </c>
      <c r="O85" s="40">
        <v>0</v>
      </c>
      <c r="P85" s="39">
        <v>0</v>
      </c>
      <c r="Q85" s="40">
        <v>0</v>
      </c>
      <c r="R85" s="39">
        <v>0</v>
      </c>
    </row>
    <row r="86" spans="1:18" x14ac:dyDescent="0.25">
      <c r="A86" s="36" t="s">
        <v>339</v>
      </c>
      <c r="B86" s="39">
        <v>1</v>
      </c>
      <c r="C86" s="40">
        <v>1</v>
      </c>
      <c r="D86" s="39">
        <v>0</v>
      </c>
      <c r="E86" s="40">
        <v>1</v>
      </c>
      <c r="F86" s="39">
        <v>0</v>
      </c>
      <c r="G86" s="40">
        <v>0</v>
      </c>
      <c r="H86" s="39">
        <v>0</v>
      </c>
      <c r="I86" s="40">
        <v>0</v>
      </c>
      <c r="J86" s="39">
        <v>0</v>
      </c>
      <c r="K86" s="40">
        <v>0</v>
      </c>
      <c r="L86" s="39">
        <v>0</v>
      </c>
      <c r="M86" s="40">
        <v>0</v>
      </c>
      <c r="N86" s="39">
        <v>0</v>
      </c>
      <c r="O86" s="40">
        <v>0</v>
      </c>
      <c r="P86" s="39">
        <v>7</v>
      </c>
      <c r="Q86" s="40">
        <v>7</v>
      </c>
      <c r="R86" s="39">
        <v>8</v>
      </c>
    </row>
    <row r="87" spans="1:18" x14ac:dyDescent="0.25">
      <c r="A87" s="68"/>
      <c r="B87" s="39"/>
      <c r="C87" s="40"/>
      <c r="D87" s="39"/>
      <c r="E87" s="40"/>
      <c r="F87" s="39"/>
      <c r="G87" s="40"/>
      <c r="H87" s="39"/>
      <c r="I87" s="40"/>
      <c r="J87" s="39"/>
      <c r="K87" s="40"/>
      <c r="L87" s="39"/>
      <c r="M87" s="40"/>
      <c r="N87" s="39"/>
      <c r="O87" s="40"/>
      <c r="P87" s="39"/>
      <c r="Q87" s="40"/>
      <c r="R87" s="39"/>
    </row>
    <row r="88" spans="1:18" x14ac:dyDescent="0.25">
      <c r="A88" s="34" t="s">
        <v>340</v>
      </c>
      <c r="B88" s="41">
        <v>28</v>
      </c>
      <c r="C88" s="42">
        <v>34</v>
      </c>
      <c r="D88" s="41">
        <v>34</v>
      </c>
      <c r="E88" s="42">
        <v>32</v>
      </c>
      <c r="F88" s="41">
        <v>33</v>
      </c>
      <c r="G88" s="42">
        <v>27</v>
      </c>
      <c r="H88" s="41">
        <v>34</v>
      </c>
      <c r="I88" s="42">
        <v>28</v>
      </c>
      <c r="J88" s="41">
        <v>29</v>
      </c>
      <c r="K88" s="42">
        <v>32</v>
      </c>
      <c r="L88" s="41">
        <v>31</v>
      </c>
      <c r="M88" s="42">
        <v>29</v>
      </c>
      <c r="N88" s="41">
        <v>42</v>
      </c>
      <c r="O88" s="42">
        <v>41</v>
      </c>
      <c r="P88" s="41">
        <v>50</v>
      </c>
      <c r="Q88" s="42">
        <v>45</v>
      </c>
      <c r="R88" s="41">
        <v>46</v>
      </c>
    </row>
    <row r="89" spans="1:18" x14ac:dyDescent="0.25">
      <c r="A89" s="35" t="s">
        <v>315</v>
      </c>
      <c r="B89" s="37">
        <v>28</v>
      </c>
      <c r="C89" s="38">
        <v>34</v>
      </c>
      <c r="D89" s="37">
        <v>34</v>
      </c>
      <c r="E89" s="38">
        <v>31</v>
      </c>
      <c r="F89" s="37">
        <v>31</v>
      </c>
      <c r="G89" s="38">
        <v>25</v>
      </c>
      <c r="H89" s="37">
        <v>30</v>
      </c>
      <c r="I89" s="38">
        <v>26</v>
      </c>
      <c r="J89" s="37">
        <v>27</v>
      </c>
      <c r="K89" s="38">
        <v>31</v>
      </c>
      <c r="L89" s="37">
        <v>30</v>
      </c>
      <c r="M89" s="38">
        <v>28</v>
      </c>
      <c r="N89" s="37">
        <v>41</v>
      </c>
      <c r="O89" s="38">
        <v>40</v>
      </c>
      <c r="P89" s="37">
        <v>49</v>
      </c>
      <c r="Q89" s="38">
        <v>44</v>
      </c>
      <c r="R89" s="37">
        <v>44</v>
      </c>
    </row>
    <row r="90" spans="1:18" x14ac:dyDescent="0.25">
      <c r="A90" s="36" t="s">
        <v>341</v>
      </c>
      <c r="B90" s="39">
        <v>28</v>
      </c>
      <c r="C90" s="40">
        <v>34</v>
      </c>
      <c r="D90" s="39">
        <v>34</v>
      </c>
      <c r="E90" s="40">
        <v>31</v>
      </c>
      <c r="F90" s="39">
        <v>31</v>
      </c>
      <c r="G90" s="40">
        <v>25</v>
      </c>
      <c r="H90" s="39">
        <v>30</v>
      </c>
      <c r="I90" s="40">
        <v>26</v>
      </c>
      <c r="J90" s="39">
        <v>27</v>
      </c>
      <c r="K90" s="40">
        <v>31</v>
      </c>
      <c r="L90" s="39">
        <v>30</v>
      </c>
      <c r="M90" s="40">
        <v>28</v>
      </c>
      <c r="N90" s="39">
        <v>20</v>
      </c>
      <c r="O90" s="40">
        <v>16</v>
      </c>
      <c r="P90" s="39">
        <v>8</v>
      </c>
      <c r="Q90" s="40">
        <v>4</v>
      </c>
      <c r="R90" s="39">
        <v>0</v>
      </c>
    </row>
    <row r="91" spans="1:18" customFormat="1" x14ac:dyDescent="0.25">
      <c r="A91" s="36" t="s">
        <v>352</v>
      </c>
      <c r="B91" s="39">
        <v>0</v>
      </c>
      <c r="C91" s="40">
        <v>0</v>
      </c>
      <c r="D91" s="39">
        <v>0</v>
      </c>
      <c r="E91" s="40">
        <v>0</v>
      </c>
      <c r="F91" s="39">
        <v>0</v>
      </c>
      <c r="G91" s="40">
        <v>0</v>
      </c>
      <c r="H91" s="39">
        <v>0</v>
      </c>
      <c r="I91" s="40">
        <v>0</v>
      </c>
      <c r="J91" s="39">
        <v>0</v>
      </c>
      <c r="K91" s="40">
        <v>0</v>
      </c>
      <c r="L91" s="39">
        <v>0</v>
      </c>
      <c r="M91" s="40">
        <v>0</v>
      </c>
      <c r="N91" s="39">
        <v>0</v>
      </c>
      <c r="O91" s="40">
        <v>1</v>
      </c>
      <c r="P91" s="39">
        <v>0</v>
      </c>
      <c r="Q91" s="40">
        <v>0</v>
      </c>
      <c r="R91" s="39">
        <v>0</v>
      </c>
    </row>
    <row r="92" spans="1:18" x14ac:dyDescent="0.25">
      <c r="A92" s="36" t="s">
        <v>342</v>
      </c>
      <c r="B92" s="39">
        <v>0</v>
      </c>
      <c r="C92" s="40">
        <v>0</v>
      </c>
      <c r="D92" s="39">
        <v>0</v>
      </c>
      <c r="E92" s="40">
        <v>0</v>
      </c>
      <c r="F92" s="39">
        <v>0</v>
      </c>
      <c r="G92" s="40">
        <v>0</v>
      </c>
      <c r="H92" s="39">
        <v>0</v>
      </c>
      <c r="I92" s="40">
        <v>0</v>
      </c>
      <c r="J92" s="39">
        <v>0</v>
      </c>
      <c r="K92" s="40">
        <v>0</v>
      </c>
      <c r="L92" s="39">
        <v>0</v>
      </c>
      <c r="M92" s="40">
        <v>0</v>
      </c>
      <c r="N92" s="39">
        <v>12</v>
      </c>
      <c r="O92" s="40">
        <v>15</v>
      </c>
      <c r="P92" s="39">
        <v>23</v>
      </c>
      <c r="Q92" s="40">
        <v>22</v>
      </c>
      <c r="R92" s="39">
        <v>24</v>
      </c>
    </row>
    <row r="93" spans="1:18" x14ac:dyDescent="0.25">
      <c r="A93" s="36" t="s">
        <v>343</v>
      </c>
      <c r="B93" s="39">
        <v>0</v>
      </c>
      <c r="C93" s="40">
        <v>0</v>
      </c>
      <c r="D93" s="39">
        <v>0</v>
      </c>
      <c r="E93" s="40">
        <v>0</v>
      </c>
      <c r="F93" s="39">
        <v>0</v>
      </c>
      <c r="G93" s="40">
        <v>0</v>
      </c>
      <c r="H93" s="39">
        <v>0</v>
      </c>
      <c r="I93" s="40">
        <v>0</v>
      </c>
      <c r="J93" s="39">
        <v>0</v>
      </c>
      <c r="K93" s="40">
        <v>0</v>
      </c>
      <c r="L93" s="39">
        <v>0</v>
      </c>
      <c r="M93" s="40">
        <v>0</v>
      </c>
      <c r="N93" s="39">
        <v>9</v>
      </c>
      <c r="O93" s="40">
        <v>8</v>
      </c>
      <c r="P93" s="39">
        <v>18</v>
      </c>
      <c r="Q93" s="40">
        <v>18</v>
      </c>
      <c r="R93" s="39">
        <v>20</v>
      </c>
    </row>
    <row r="94" spans="1:18" x14ac:dyDescent="0.25">
      <c r="A94" s="68"/>
      <c r="B94" s="39"/>
      <c r="C94" s="40"/>
      <c r="D94" s="39"/>
      <c r="E94" s="40"/>
      <c r="F94" s="39"/>
      <c r="G94" s="40"/>
      <c r="H94" s="39"/>
      <c r="I94" s="40"/>
      <c r="J94" s="39"/>
      <c r="K94" s="40"/>
      <c r="L94" s="39"/>
      <c r="M94" s="40"/>
      <c r="N94" s="39"/>
      <c r="O94" s="40"/>
      <c r="P94" s="39"/>
      <c r="Q94" s="40"/>
      <c r="R94" s="39"/>
    </row>
    <row r="95" spans="1:18" x14ac:dyDescent="0.25">
      <c r="A95" s="35" t="s">
        <v>320</v>
      </c>
      <c r="B95" s="37">
        <v>0</v>
      </c>
      <c r="C95" s="38">
        <v>0</v>
      </c>
      <c r="D95" s="37">
        <v>0</v>
      </c>
      <c r="E95" s="38">
        <v>1</v>
      </c>
      <c r="F95" s="37">
        <v>2</v>
      </c>
      <c r="G95" s="38">
        <v>2</v>
      </c>
      <c r="H95" s="37">
        <v>4</v>
      </c>
      <c r="I95" s="38">
        <v>2</v>
      </c>
      <c r="J95" s="37">
        <v>2</v>
      </c>
      <c r="K95" s="38">
        <v>1</v>
      </c>
      <c r="L95" s="37">
        <v>1</v>
      </c>
      <c r="M95" s="38">
        <v>1</v>
      </c>
      <c r="N95" s="37">
        <v>1</v>
      </c>
      <c r="O95" s="38">
        <v>1</v>
      </c>
      <c r="P95" s="37">
        <v>1</v>
      </c>
      <c r="Q95" s="38">
        <v>1</v>
      </c>
      <c r="R95" s="37">
        <v>2</v>
      </c>
    </row>
    <row r="96" spans="1:18" x14ac:dyDescent="0.25">
      <c r="A96" s="36" t="s">
        <v>344</v>
      </c>
      <c r="B96" s="39">
        <v>0</v>
      </c>
      <c r="C96" s="40">
        <v>0</v>
      </c>
      <c r="D96" s="39">
        <v>0</v>
      </c>
      <c r="E96" s="40">
        <v>1</v>
      </c>
      <c r="F96" s="39">
        <v>2</v>
      </c>
      <c r="G96" s="40">
        <v>2</v>
      </c>
      <c r="H96" s="39">
        <v>4</v>
      </c>
      <c r="I96" s="40">
        <v>2</v>
      </c>
      <c r="J96" s="39">
        <v>2</v>
      </c>
      <c r="K96" s="40">
        <v>1</v>
      </c>
      <c r="L96" s="39">
        <v>1</v>
      </c>
      <c r="M96" s="40">
        <v>1</v>
      </c>
      <c r="N96" s="39">
        <v>1</v>
      </c>
      <c r="O96" s="40">
        <v>1</v>
      </c>
      <c r="P96" s="39">
        <v>1</v>
      </c>
      <c r="Q96" s="40">
        <v>0</v>
      </c>
      <c r="R96" s="39">
        <v>0</v>
      </c>
    </row>
    <row r="97" spans="1:18" x14ac:dyDescent="0.25">
      <c r="A97" s="36" t="s">
        <v>378</v>
      </c>
      <c r="B97" s="39">
        <v>0</v>
      </c>
      <c r="C97" s="40">
        <v>0</v>
      </c>
      <c r="D97" s="39">
        <v>0</v>
      </c>
      <c r="E97" s="40">
        <v>0</v>
      </c>
      <c r="F97" s="39">
        <v>0</v>
      </c>
      <c r="G97" s="40">
        <v>0</v>
      </c>
      <c r="H97" s="39">
        <v>0</v>
      </c>
      <c r="I97" s="40">
        <v>0</v>
      </c>
      <c r="J97" s="39">
        <v>0</v>
      </c>
      <c r="K97" s="40">
        <v>0</v>
      </c>
      <c r="L97" s="39">
        <v>0</v>
      </c>
      <c r="M97" s="40">
        <v>0</v>
      </c>
      <c r="N97" s="39">
        <v>0</v>
      </c>
      <c r="O97" s="40">
        <v>0</v>
      </c>
      <c r="P97" s="39">
        <v>0</v>
      </c>
      <c r="Q97" s="40">
        <v>1</v>
      </c>
      <c r="R97" s="39">
        <v>2</v>
      </c>
    </row>
    <row r="98" spans="1:18" x14ac:dyDescent="0.25">
      <c r="A98" s="68"/>
      <c r="B98" s="39"/>
      <c r="C98" s="40"/>
      <c r="D98" s="39"/>
      <c r="E98" s="40"/>
      <c r="F98" s="39"/>
      <c r="G98" s="40"/>
      <c r="H98" s="39"/>
      <c r="I98" s="40"/>
      <c r="J98" s="39"/>
      <c r="K98" s="40"/>
      <c r="L98" s="39"/>
      <c r="M98" s="40"/>
      <c r="N98" s="39"/>
      <c r="O98" s="40"/>
      <c r="P98" s="39"/>
      <c r="Q98" s="40"/>
      <c r="R98" s="39"/>
    </row>
    <row r="99" spans="1:18" x14ac:dyDescent="0.25">
      <c r="A99" s="34" t="s">
        <v>345</v>
      </c>
      <c r="B99" s="41">
        <v>87</v>
      </c>
      <c r="C99" s="42">
        <v>81</v>
      </c>
      <c r="D99" s="41">
        <v>64</v>
      </c>
      <c r="E99" s="42">
        <v>45</v>
      </c>
      <c r="F99" s="41">
        <v>52</v>
      </c>
      <c r="G99" s="42">
        <v>52</v>
      </c>
      <c r="H99" s="41">
        <v>49</v>
      </c>
      <c r="I99" s="42">
        <v>46</v>
      </c>
      <c r="J99" s="41">
        <v>38</v>
      </c>
      <c r="K99" s="42">
        <v>31</v>
      </c>
      <c r="L99" s="41">
        <v>35</v>
      </c>
      <c r="M99" s="42">
        <v>41</v>
      </c>
      <c r="N99" s="41">
        <v>38</v>
      </c>
      <c r="O99" s="42">
        <v>25</v>
      </c>
      <c r="P99" s="41">
        <v>34</v>
      </c>
      <c r="Q99" s="42">
        <v>35</v>
      </c>
      <c r="R99" s="41">
        <v>45</v>
      </c>
    </row>
    <row r="100" spans="1:18" x14ac:dyDescent="0.25">
      <c r="A100" s="35" t="s">
        <v>315</v>
      </c>
      <c r="B100" s="37">
        <v>87</v>
      </c>
      <c r="C100" s="38">
        <v>81</v>
      </c>
      <c r="D100" s="37">
        <v>64</v>
      </c>
      <c r="E100" s="38">
        <v>45</v>
      </c>
      <c r="F100" s="37">
        <v>52</v>
      </c>
      <c r="G100" s="38">
        <v>52</v>
      </c>
      <c r="H100" s="37">
        <v>49</v>
      </c>
      <c r="I100" s="38">
        <v>46</v>
      </c>
      <c r="J100" s="37">
        <v>38</v>
      </c>
      <c r="K100" s="38">
        <v>31</v>
      </c>
      <c r="L100" s="37">
        <v>35</v>
      </c>
      <c r="M100" s="38">
        <v>41</v>
      </c>
      <c r="N100" s="37">
        <v>38</v>
      </c>
      <c r="O100" s="38">
        <v>25</v>
      </c>
      <c r="P100" s="37">
        <v>34</v>
      </c>
      <c r="Q100" s="38">
        <v>35</v>
      </c>
      <c r="R100" s="37">
        <v>45</v>
      </c>
    </row>
    <row r="101" spans="1:18" x14ac:dyDescent="0.25">
      <c r="A101" s="36" t="s">
        <v>346</v>
      </c>
      <c r="B101" s="39">
        <v>14</v>
      </c>
      <c r="C101" s="40">
        <v>13</v>
      </c>
      <c r="D101" s="39">
        <v>9</v>
      </c>
      <c r="E101" s="40">
        <v>7</v>
      </c>
      <c r="F101" s="39">
        <v>3</v>
      </c>
      <c r="G101" s="40">
        <v>2</v>
      </c>
      <c r="H101" s="39">
        <v>1</v>
      </c>
      <c r="I101" s="40">
        <v>0</v>
      </c>
      <c r="J101" s="39">
        <v>0</v>
      </c>
      <c r="K101" s="40">
        <v>0</v>
      </c>
      <c r="L101" s="39">
        <v>0</v>
      </c>
      <c r="M101" s="40">
        <v>0</v>
      </c>
      <c r="N101" s="39">
        <v>0</v>
      </c>
      <c r="O101" s="40">
        <v>0</v>
      </c>
      <c r="P101" s="39">
        <v>0</v>
      </c>
      <c r="Q101" s="40">
        <v>0</v>
      </c>
      <c r="R101" s="39">
        <v>0</v>
      </c>
    </row>
    <row r="102" spans="1:18" x14ac:dyDescent="0.25">
      <c r="A102" s="36" t="s">
        <v>347</v>
      </c>
      <c r="B102" s="39">
        <v>5</v>
      </c>
      <c r="C102" s="40">
        <v>3</v>
      </c>
      <c r="D102" s="39">
        <v>2</v>
      </c>
      <c r="E102" s="40">
        <v>2</v>
      </c>
      <c r="F102" s="39">
        <v>1</v>
      </c>
      <c r="G102" s="40">
        <v>1</v>
      </c>
      <c r="H102" s="39">
        <v>0</v>
      </c>
      <c r="I102" s="40">
        <v>1</v>
      </c>
      <c r="J102" s="39">
        <v>1</v>
      </c>
      <c r="K102" s="40">
        <v>1</v>
      </c>
      <c r="L102" s="39">
        <v>0</v>
      </c>
      <c r="M102" s="40">
        <v>0</v>
      </c>
      <c r="N102" s="39">
        <v>0</v>
      </c>
      <c r="O102" s="40">
        <v>0</v>
      </c>
      <c r="P102" s="39">
        <v>0</v>
      </c>
      <c r="Q102" s="40">
        <v>0</v>
      </c>
      <c r="R102" s="39">
        <v>0</v>
      </c>
    </row>
    <row r="103" spans="1:18" x14ac:dyDescent="0.25">
      <c r="A103" s="36" t="s">
        <v>365</v>
      </c>
      <c r="B103" s="39">
        <v>0</v>
      </c>
      <c r="C103" s="40">
        <v>0</v>
      </c>
      <c r="D103" s="39">
        <v>0</v>
      </c>
      <c r="E103" s="40">
        <v>0</v>
      </c>
      <c r="F103" s="39">
        <v>0</v>
      </c>
      <c r="G103" s="40">
        <v>0</v>
      </c>
      <c r="H103" s="39">
        <v>0</v>
      </c>
      <c r="I103" s="40">
        <v>0</v>
      </c>
      <c r="J103" s="39">
        <v>0</v>
      </c>
      <c r="K103" s="40">
        <v>0</v>
      </c>
      <c r="L103" s="39">
        <v>0</v>
      </c>
      <c r="M103" s="40">
        <v>0</v>
      </c>
      <c r="N103" s="39">
        <v>0</v>
      </c>
      <c r="O103" s="40">
        <v>0</v>
      </c>
      <c r="P103" s="39">
        <v>7</v>
      </c>
      <c r="Q103" s="40">
        <v>11</v>
      </c>
      <c r="R103" s="39">
        <v>14</v>
      </c>
    </row>
    <row r="104" spans="1:18" customFormat="1" x14ac:dyDescent="0.25">
      <c r="A104" s="36" t="s">
        <v>348</v>
      </c>
      <c r="B104" s="39">
        <v>25</v>
      </c>
      <c r="C104" s="40">
        <v>23</v>
      </c>
      <c r="D104" s="39">
        <v>18</v>
      </c>
      <c r="E104" s="40">
        <v>13</v>
      </c>
      <c r="F104" s="39">
        <v>21</v>
      </c>
      <c r="G104" s="40">
        <v>24</v>
      </c>
      <c r="H104" s="39">
        <v>26</v>
      </c>
      <c r="I104" s="40">
        <v>24</v>
      </c>
      <c r="J104" s="39">
        <v>17</v>
      </c>
      <c r="K104" s="40">
        <v>16</v>
      </c>
      <c r="L104" s="39">
        <v>19</v>
      </c>
      <c r="M104" s="40">
        <v>25</v>
      </c>
      <c r="N104" s="39">
        <v>22</v>
      </c>
      <c r="O104" s="40">
        <v>19</v>
      </c>
      <c r="P104" s="39">
        <v>16</v>
      </c>
      <c r="Q104" s="40">
        <v>12</v>
      </c>
      <c r="R104" s="39">
        <v>15</v>
      </c>
    </row>
    <row r="105" spans="1:18" customFormat="1" x14ac:dyDescent="0.25">
      <c r="A105" s="36" t="s">
        <v>349</v>
      </c>
      <c r="B105" s="39">
        <v>13</v>
      </c>
      <c r="C105" s="40">
        <v>13</v>
      </c>
      <c r="D105" s="39">
        <v>10</v>
      </c>
      <c r="E105" s="40">
        <v>5</v>
      </c>
      <c r="F105" s="39">
        <v>3</v>
      </c>
      <c r="G105" s="40">
        <v>2</v>
      </c>
      <c r="H105" s="39">
        <v>2</v>
      </c>
      <c r="I105" s="40">
        <v>3</v>
      </c>
      <c r="J105" s="39">
        <v>4</v>
      </c>
      <c r="K105" s="40">
        <v>3</v>
      </c>
      <c r="L105" s="39">
        <v>2</v>
      </c>
      <c r="M105" s="40">
        <v>3</v>
      </c>
      <c r="N105" s="39">
        <v>2</v>
      </c>
      <c r="O105" s="40">
        <v>1</v>
      </c>
      <c r="P105" s="39">
        <v>1</v>
      </c>
      <c r="Q105" s="40">
        <v>0</v>
      </c>
      <c r="R105" s="39">
        <v>0</v>
      </c>
    </row>
    <row r="106" spans="1:18" customFormat="1" x14ac:dyDescent="0.25">
      <c r="A106" s="36" t="s">
        <v>350</v>
      </c>
      <c r="B106" s="39">
        <v>30</v>
      </c>
      <c r="C106" s="40">
        <v>29</v>
      </c>
      <c r="D106" s="39">
        <v>25</v>
      </c>
      <c r="E106" s="40">
        <v>18</v>
      </c>
      <c r="F106" s="39">
        <v>24</v>
      </c>
      <c r="G106" s="40">
        <v>23</v>
      </c>
      <c r="H106" s="39">
        <v>20</v>
      </c>
      <c r="I106" s="40">
        <v>18</v>
      </c>
      <c r="J106" s="39">
        <v>16</v>
      </c>
      <c r="K106" s="40">
        <v>11</v>
      </c>
      <c r="L106" s="39">
        <v>14</v>
      </c>
      <c r="M106" s="40">
        <v>13</v>
      </c>
      <c r="N106" s="39">
        <v>14</v>
      </c>
      <c r="O106" s="40">
        <v>5</v>
      </c>
      <c r="P106" s="39">
        <v>10</v>
      </c>
      <c r="Q106" s="40">
        <v>12</v>
      </c>
      <c r="R106" s="39">
        <v>16</v>
      </c>
    </row>
    <row r="107" spans="1:18" customFormat="1" x14ac:dyDescent="0.25">
      <c r="A107" s="68"/>
      <c r="B107" s="39"/>
      <c r="C107" s="40"/>
      <c r="D107" s="39"/>
      <c r="E107" s="40"/>
      <c r="F107" s="39"/>
      <c r="G107" s="40"/>
      <c r="H107" s="39"/>
      <c r="I107" s="40"/>
      <c r="J107" s="39"/>
      <c r="K107" s="40"/>
      <c r="L107" s="39"/>
      <c r="M107" s="40"/>
      <c r="N107" s="39"/>
      <c r="O107" s="40"/>
      <c r="P107" s="39"/>
      <c r="Q107" s="40"/>
    </row>
    <row r="108" spans="1:18" customFormat="1" x14ac:dyDescent="0.25"/>
    <row r="109" spans="1:18" customFormat="1" x14ac:dyDescent="0.25"/>
    <row r="110" spans="1:18" customFormat="1" x14ac:dyDescent="0.25"/>
    <row r="111" spans="1:18" customFormat="1" x14ac:dyDescent="0.25"/>
    <row r="112" spans="1:18" customFormat="1" x14ac:dyDescent="0.25"/>
    <row r="113" customFormat="1" x14ac:dyDescent="0.25"/>
    <row r="114" customFormat="1" x14ac:dyDescent="0.25"/>
  </sheetData>
  <phoneticPr fontId="16" type="noConversion"/>
  <pageMargins left="0.7" right="0.7" top="1" bottom="0.75" header="0.3" footer="0.3"/>
  <pageSetup fitToHeight="0" orientation="landscape" r:id="rId1"/>
  <headerFooter>
    <oddHeader>&amp;C&amp;"-,Bold"Table 1.1 -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1BC43-9192-457D-9E87-5FD8DE11526A}">
  <sheetPr>
    <pageSetUpPr fitToPage="1"/>
  </sheetPr>
  <dimension ref="A1:AH103"/>
  <sheetViews>
    <sheetView workbookViewId="0">
      <selection activeCell="Q1" sqref="Q1:R1048576"/>
    </sheetView>
  </sheetViews>
  <sheetFormatPr defaultColWidth="9.140625" defaultRowHeight="15" x14ac:dyDescent="0.25"/>
  <cols>
    <col min="1" max="1" width="39.28515625" style="1" customWidth="1"/>
    <col min="2" max="6" width="6.42578125" style="1" customWidth="1"/>
    <col min="7" max="12" width="6.42578125" customWidth="1"/>
    <col min="13" max="18" width="6.42578125" style="1" customWidth="1"/>
    <col min="19" max="16384" width="9.140625" style="1"/>
  </cols>
  <sheetData>
    <row r="1" spans="1:34" s="2" customFormat="1" ht="19.5" customHeight="1" thickBot="1" x14ac:dyDescent="0.3">
      <c r="A1" s="34" t="s">
        <v>121</v>
      </c>
      <c r="B1" s="63"/>
      <c r="C1" s="63"/>
      <c r="D1" s="63"/>
      <c r="E1" s="63"/>
      <c r="F1" s="63"/>
      <c r="G1"/>
      <c r="H1"/>
      <c r="I1"/>
      <c r="J1"/>
      <c r="K1"/>
    </row>
    <row r="2" spans="1:34" customFormat="1" ht="15.75" thickBot="1" x14ac:dyDescent="0.3">
      <c r="A2" s="11"/>
      <c r="B2" s="48" t="s">
        <v>14</v>
      </c>
      <c r="C2" s="48" t="s">
        <v>15</v>
      </c>
      <c r="D2" s="48" t="s">
        <v>16</v>
      </c>
      <c r="E2" s="48" t="s">
        <v>17</v>
      </c>
      <c r="F2" s="48" t="s">
        <v>18</v>
      </c>
      <c r="G2" s="48" t="s">
        <v>19</v>
      </c>
      <c r="H2" s="48" t="s">
        <v>20</v>
      </c>
      <c r="I2" s="48" t="s">
        <v>21</v>
      </c>
      <c r="J2" s="48" t="s">
        <v>22</v>
      </c>
      <c r="K2" s="48" t="s">
        <v>23</v>
      </c>
      <c r="L2" s="48" t="s">
        <v>24</v>
      </c>
      <c r="M2" s="48" t="s">
        <v>26</v>
      </c>
      <c r="N2" s="48" t="s">
        <v>25</v>
      </c>
      <c r="O2" s="65" t="s">
        <v>351</v>
      </c>
      <c r="P2" s="65" t="s">
        <v>354</v>
      </c>
      <c r="Q2" s="65" t="s">
        <v>374</v>
      </c>
      <c r="R2" s="65" t="s">
        <v>384</v>
      </c>
    </row>
    <row r="3" spans="1:34" customFormat="1" x14ac:dyDescent="0.25">
      <c r="A3" s="9" t="s">
        <v>367</v>
      </c>
      <c r="B3" s="12">
        <f t="shared" ref="B3:Q3" si="0">SUM(B4:B5)</f>
        <v>9</v>
      </c>
      <c r="C3" s="12">
        <f t="shared" si="0"/>
        <v>11</v>
      </c>
      <c r="D3" s="12">
        <f t="shared" si="0"/>
        <v>6</v>
      </c>
      <c r="E3" s="12">
        <f t="shared" si="0"/>
        <v>5</v>
      </c>
      <c r="F3" s="12">
        <f t="shared" si="0"/>
        <v>8</v>
      </c>
      <c r="G3" s="12">
        <f t="shared" si="0"/>
        <v>7</v>
      </c>
      <c r="H3" s="12">
        <f t="shared" si="0"/>
        <v>2</v>
      </c>
      <c r="I3" s="12">
        <f t="shared" si="0"/>
        <v>2</v>
      </c>
      <c r="J3" s="12">
        <f t="shared" si="0"/>
        <v>6</v>
      </c>
      <c r="K3" s="12">
        <f t="shared" si="0"/>
        <v>6</v>
      </c>
      <c r="L3" s="12">
        <f t="shared" si="0"/>
        <v>2</v>
      </c>
      <c r="M3" s="12">
        <f t="shared" si="0"/>
        <v>2</v>
      </c>
      <c r="N3" s="12">
        <f t="shared" si="0"/>
        <v>28</v>
      </c>
      <c r="O3" s="12">
        <f t="shared" si="0"/>
        <v>45</v>
      </c>
      <c r="P3" s="12">
        <f t="shared" si="0"/>
        <v>61</v>
      </c>
      <c r="Q3" s="12">
        <f t="shared" si="0"/>
        <v>76</v>
      </c>
      <c r="R3" s="12">
        <f t="shared" ref="R3" si="1">SUM(R4:R5)</f>
        <v>97</v>
      </c>
    </row>
    <row r="4" spans="1:34" x14ac:dyDescent="0.25">
      <c r="A4" s="24" t="s">
        <v>30</v>
      </c>
      <c r="B4" s="25">
        <v>9</v>
      </c>
      <c r="C4" s="25">
        <v>11</v>
      </c>
      <c r="D4" s="25">
        <v>6</v>
      </c>
      <c r="E4" s="25">
        <v>5</v>
      </c>
      <c r="F4" s="25">
        <v>8</v>
      </c>
      <c r="G4" s="25">
        <v>7</v>
      </c>
      <c r="H4" s="25">
        <v>2</v>
      </c>
      <c r="I4" s="25">
        <v>2</v>
      </c>
      <c r="J4" s="51">
        <v>6</v>
      </c>
      <c r="K4" s="51">
        <v>6</v>
      </c>
      <c r="L4" s="8">
        <v>2</v>
      </c>
      <c r="M4" s="66">
        <v>2</v>
      </c>
      <c r="N4" s="69">
        <v>28</v>
      </c>
      <c r="O4" s="69">
        <v>45</v>
      </c>
      <c r="P4" s="1">
        <v>58</v>
      </c>
      <c r="Q4" s="1">
        <v>73</v>
      </c>
      <c r="R4" s="1">
        <v>92</v>
      </c>
    </row>
    <row r="5" spans="1:34" x14ac:dyDescent="0.25">
      <c r="A5" s="14" t="s">
        <v>161</v>
      </c>
      <c r="B5" s="77">
        <v>0</v>
      </c>
      <c r="C5" s="77">
        <v>0</v>
      </c>
      <c r="D5" s="77">
        <v>0</v>
      </c>
      <c r="E5" s="77">
        <v>0</v>
      </c>
      <c r="F5" s="77">
        <v>0</v>
      </c>
      <c r="G5" s="77">
        <v>0</v>
      </c>
      <c r="H5" s="77">
        <v>0</v>
      </c>
      <c r="I5" s="77">
        <v>0</v>
      </c>
      <c r="J5" s="78">
        <v>0</v>
      </c>
      <c r="K5" s="78">
        <v>0</v>
      </c>
      <c r="L5" s="79">
        <v>0</v>
      </c>
      <c r="M5" s="80">
        <v>0</v>
      </c>
      <c r="N5" s="81">
        <v>0</v>
      </c>
      <c r="O5" s="81">
        <v>0</v>
      </c>
      <c r="P5" s="70">
        <v>3</v>
      </c>
      <c r="Q5" s="70">
        <v>3</v>
      </c>
      <c r="R5" s="70">
        <v>5</v>
      </c>
      <c r="S5"/>
      <c r="T5"/>
      <c r="U5"/>
      <c r="V5"/>
      <c r="W5"/>
      <c r="X5"/>
      <c r="Y5"/>
      <c r="Z5"/>
    </row>
    <row r="6" spans="1:34" x14ac:dyDescent="0.25">
      <c r="A6" s="19" t="s">
        <v>36</v>
      </c>
      <c r="B6" s="20"/>
      <c r="C6" s="20"/>
      <c r="D6" s="20"/>
      <c r="E6" s="8"/>
      <c r="F6" s="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x14ac:dyDescent="0.25">
      <c r="A7" s="19" t="s">
        <v>37</v>
      </c>
      <c r="B7" s="20"/>
      <c r="C7" s="20"/>
      <c r="D7" s="20"/>
      <c r="E7" s="8"/>
      <c r="F7" s="8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ht="15.75" thickBot="1" x14ac:dyDescent="0.3">
      <c r="A8" s="19"/>
      <c r="B8" s="20"/>
      <c r="C8" s="20"/>
      <c r="D8" s="20"/>
      <c r="E8" s="8"/>
      <c r="F8" s="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ht="15.75" thickBot="1" x14ac:dyDescent="0.3">
      <c r="A9" s="47" t="s">
        <v>39</v>
      </c>
      <c r="B9" s="48" t="s">
        <v>14</v>
      </c>
      <c r="C9" s="48" t="s">
        <v>15</v>
      </c>
      <c r="D9" s="48" t="s">
        <v>16</v>
      </c>
      <c r="E9" s="48" t="s">
        <v>17</v>
      </c>
      <c r="F9" s="48" t="s">
        <v>18</v>
      </c>
      <c r="G9" s="48" t="s">
        <v>19</v>
      </c>
      <c r="H9" s="48" t="s">
        <v>20</v>
      </c>
      <c r="I9" s="48" t="s">
        <v>21</v>
      </c>
      <c r="J9" s="48" t="s">
        <v>22</v>
      </c>
      <c r="K9" s="48" t="s">
        <v>23</v>
      </c>
      <c r="L9" s="48" t="s">
        <v>24</v>
      </c>
      <c r="M9" s="48" t="s">
        <v>353</v>
      </c>
      <c r="N9" s="48" t="s">
        <v>25</v>
      </c>
      <c r="O9" s="48" t="s">
        <v>351</v>
      </c>
      <c r="P9" s="65" t="s">
        <v>354</v>
      </c>
      <c r="Q9" s="65" t="s">
        <v>368</v>
      </c>
      <c r="R9" s="65" t="s">
        <v>383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x14ac:dyDescent="0.25">
      <c r="A10" s="34" t="s">
        <v>121</v>
      </c>
      <c r="B10" s="44"/>
      <c r="C10" s="42"/>
      <c r="D10" s="44"/>
      <c r="E10" s="42"/>
      <c r="F10" s="44"/>
      <c r="G10" s="42"/>
      <c r="H10" s="44"/>
      <c r="I10" s="42"/>
      <c r="J10" s="44"/>
      <c r="K10" s="42"/>
      <c r="L10" s="44"/>
      <c r="M10" s="42"/>
      <c r="N10" s="44"/>
      <c r="O10" s="42"/>
      <c r="P10" s="44"/>
      <c r="Q10" s="44"/>
      <c r="R10" s="44"/>
    </row>
    <row r="11" spans="1:34" x14ac:dyDescent="0.25">
      <c r="A11" s="35" t="s">
        <v>30</v>
      </c>
      <c r="B11" s="37">
        <v>9</v>
      </c>
      <c r="C11" s="38">
        <v>11</v>
      </c>
      <c r="D11" s="37">
        <v>6</v>
      </c>
      <c r="E11" s="38">
        <v>5</v>
      </c>
      <c r="F11" s="37">
        <v>8</v>
      </c>
      <c r="G11" s="38">
        <v>7</v>
      </c>
      <c r="H11" s="37">
        <v>2</v>
      </c>
      <c r="I11" s="38">
        <v>2</v>
      </c>
      <c r="J11" s="37">
        <v>6</v>
      </c>
      <c r="K11" s="38">
        <v>6</v>
      </c>
      <c r="L11" s="37">
        <v>2</v>
      </c>
      <c r="M11" s="38">
        <v>2</v>
      </c>
      <c r="N11" s="37">
        <v>28</v>
      </c>
      <c r="O11" s="38">
        <v>45</v>
      </c>
      <c r="P11" s="37">
        <v>58</v>
      </c>
      <c r="Q11" s="37">
        <v>73</v>
      </c>
      <c r="R11" s="37">
        <v>92</v>
      </c>
    </row>
    <row r="12" spans="1:34" x14ac:dyDescent="0.25">
      <c r="A12" s="36" t="s">
        <v>122</v>
      </c>
      <c r="B12" s="39">
        <v>9</v>
      </c>
      <c r="C12" s="40">
        <v>11</v>
      </c>
      <c r="D12" s="39">
        <v>6</v>
      </c>
      <c r="E12" s="40">
        <v>5</v>
      </c>
      <c r="F12" s="39">
        <v>8</v>
      </c>
      <c r="G12" s="40">
        <v>7</v>
      </c>
      <c r="H12" s="39">
        <v>2</v>
      </c>
      <c r="I12" s="40">
        <v>2</v>
      </c>
      <c r="J12" s="39">
        <v>6</v>
      </c>
      <c r="K12" s="40">
        <v>6</v>
      </c>
      <c r="L12" s="39">
        <v>2</v>
      </c>
      <c r="M12" s="40">
        <v>2</v>
      </c>
      <c r="N12" s="39">
        <v>20</v>
      </c>
      <c r="O12" s="40">
        <v>19</v>
      </c>
      <c r="P12" s="39">
        <v>6</v>
      </c>
      <c r="Q12" s="39">
        <v>7</v>
      </c>
      <c r="R12" s="39">
        <v>7</v>
      </c>
    </row>
    <row r="13" spans="1:34" x14ac:dyDescent="0.25">
      <c r="A13" s="36" t="s">
        <v>123</v>
      </c>
      <c r="B13" s="39">
        <v>0</v>
      </c>
      <c r="C13" s="40">
        <v>0</v>
      </c>
      <c r="D13" s="39">
        <v>0</v>
      </c>
      <c r="E13" s="40">
        <v>0</v>
      </c>
      <c r="F13" s="39">
        <v>0</v>
      </c>
      <c r="G13" s="40">
        <v>0</v>
      </c>
      <c r="H13" s="39">
        <v>0</v>
      </c>
      <c r="I13" s="40">
        <v>0</v>
      </c>
      <c r="J13" s="39">
        <v>0</v>
      </c>
      <c r="K13" s="40">
        <v>0</v>
      </c>
      <c r="L13" s="39">
        <v>0</v>
      </c>
      <c r="M13" s="40">
        <v>0</v>
      </c>
      <c r="N13" s="39">
        <v>8</v>
      </c>
      <c r="O13" s="40">
        <v>9</v>
      </c>
      <c r="P13" s="39">
        <v>4</v>
      </c>
      <c r="Q13" s="39">
        <v>4</v>
      </c>
      <c r="R13" s="39">
        <v>1</v>
      </c>
    </row>
    <row r="14" spans="1:34" x14ac:dyDescent="0.25">
      <c r="A14" s="36" t="s">
        <v>355</v>
      </c>
      <c r="B14" s="39">
        <v>0</v>
      </c>
      <c r="C14" s="40">
        <v>0</v>
      </c>
      <c r="D14" s="39">
        <v>0</v>
      </c>
      <c r="E14" s="40">
        <v>0</v>
      </c>
      <c r="F14" s="39">
        <v>0</v>
      </c>
      <c r="G14" s="40">
        <v>0</v>
      </c>
      <c r="H14" s="39">
        <v>0</v>
      </c>
      <c r="I14" s="40">
        <v>0</v>
      </c>
      <c r="J14" s="39">
        <v>0</v>
      </c>
      <c r="K14" s="40">
        <v>0</v>
      </c>
      <c r="L14" s="39">
        <v>0</v>
      </c>
      <c r="M14" s="40">
        <v>0</v>
      </c>
      <c r="N14" s="39">
        <v>0</v>
      </c>
      <c r="O14" s="40">
        <v>17</v>
      </c>
      <c r="P14" s="39">
        <v>48</v>
      </c>
      <c r="Q14" s="39">
        <v>62</v>
      </c>
      <c r="R14" s="39">
        <v>84</v>
      </c>
    </row>
    <row r="15" spans="1:34" x14ac:dyDescent="0.25">
      <c r="A15" s="68"/>
      <c r="B15" s="39"/>
      <c r="C15" s="40"/>
      <c r="D15" s="39"/>
      <c r="E15" s="40"/>
      <c r="F15" s="39"/>
      <c r="G15" s="40"/>
      <c r="H15" s="39"/>
      <c r="I15" s="40"/>
      <c r="J15" s="39"/>
      <c r="K15" s="40"/>
      <c r="L15" s="39"/>
      <c r="M15" s="40"/>
      <c r="N15" s="39"/>
      <c r="O15" s="40"/>
      <c r="P15" s="39"/>
      <c r="Q15" s="39"/>
      <c r="R15" s="39"/>
    </row>
    <row r="16" spans="1:34" x14ac:dyDescent="0.25">
      <c r="A16" s="35" t="s">
        <v>32</v>
      </c>
      <c r="B16" s="37">
        <v>0</v>
      </c>
      <c r="C16" s="38">
        <v>0</v>
      </c>
      <c r="D16" s="37">
        <v>0</v>
      </c>
      <c r="E16" s="38">
        <v>0</v>
      </c>
      <c r="F16" s="37">
        <v>0</v>
      </c>
      <c r="G16" s="38">
        <v>0</v>
      </c>
      <c r="H16" s="37">
        <v>0</v>
      </c>
      <c r="I16" s="38">
        <v>0</v>
      </c>
      <c r="J16" s="37">
        <v>0</v>
      </c>
      <c r="K16" s="38">
        <v>0</v>
      </c>
      <c r="L16" s="37">
        <v>0</v>
      </c>
      <c r="M16" s="38">
        <v>0</v>
      </c>
      <c r="N16" s="37">
        <v>0</v>
      </c>
      <c r="O16" s="38">
        <v>0</v>
      </c>
      <c r="P16" s="37"/>
      <c r="Q16" s="37"/>
      <c r="R16" s="37"/>
    </row>
    <row r="17" spans="1:34" x14ac:dyDescent="0.25">
      <c r="A17" s="36" t="s">
        <v>364</v>
      </c>
      <c r="B17" s="39">
        <v>0</v>
      </c>
      <c r="C17" s="40">
        <v>0</v>
      </c>
      <c r="D17" s="39">
        <v>0</v>
      </c>
      <c r="E17" s="40">
        <v>0</v>
      </c>
      <c r="F17" s="39">
        <v>0</v>
      </c>
      <c r="G17" s="40">
        <v>0</v>
      </c>
      <c r="H17" s="39">
        <v>0</v>
      </c>
      <c r="I17" s="40">
        <v>0</v>
      </c>
      <c r="J17" s="39">
        <v>0</v>
      </c>
      <c r="K17" s="40">
        <v>0</v>
      </c>
      <c r="L17" s="39">
        <v>0</v>
      </c>
      <c r="M17" s="40">
        <v>0</v>
      </c>
      <c r="N17" s="39">
        <v>0</v>
      </c>
      <c r="O17" s="40">
        <v>0</v>
      </c>
      <c r="P17" s="37">
        <v>3</v>
      </c>
      <c r="Q17" s="37">
        <v>3</v>
      </c>
      <c r="R17" s="37">
        <v>5</v>
      </c>
    </row>
    <row r="18" spans="1:34" x14ac:dyDescent="0.25">
      <c r="A18"/>
      <c r="B18"/>
      <c r="C18"/>
      <c r="D18"/>
      <c r="E18"/>
      <c r="F18"/>
    </row>
    <row r="19" spans="1:34" x14ac:dyDescent="0.25">
      <c r="A19"/>
      <c r="B19"/>
      <c r="C19"/>
      <c r="D19"/>
      <c r="E19"/>
      <c r="F19"/>
    </row>
    <row r="20" spans="1:34" x14ac:dyDescent="0.25">
      <c r="A20"/>
      <c r="B20"/>
      <c r="C20"/>
      <c r="D20"/>
      <c r="E20"/>
      <c r="F20"/>
    </row>
    <row r="21" spans="1:34" x14ac:dyDescent="0.25">
      <c r="A21"/>
      <c r="B21"/>
      <c r="C21"/>
      <c r="D21"/>
      <c r="E21"/>
      <c r="F21"/>
    </row>
    <row r="22" spans="1:34" x14ac:dyDescent="0.25">
      <c r="A22"/>
      <c r="B22"/>
      <c r="C22"/>
      <c r="D22"/>
      <c r="E22"/>
      <c r="F22"/>
    </row>
    <row r="23" spans="1:34" customFormat="1" x14ac:dyDescent="0.25"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customFormat="1" x14ac:dyDescent="0.25"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customFormat="1" x14ac:dyDescent="0.25"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customFormat="1" x14ac:dyDescent="0.25"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customFormat="1" x14ac:dyDescent="0.25"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customFormat="1" x14ac:dyDescent="0.25"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customFormat="1" x14ac:dyDescent="0.25"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customFormat="1" x14ac:dyDescent="0.25"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customFormat="1" x14ac:dyDescent="0.25"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customFormat="1" x14ac:dyDescent="0.25"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3:34" customFormat="1" x14ac:dyDescent="0.25"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3:34" customFormat="1" x14ac:dyDescent="0.25"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3:34" customFormat="1" x14ac:dyDescent="0.25"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3:34" customFormat="1" x14ac:dyDescent="0.25"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3:34" customFormat="1" x14ac:dyDescent="0.25"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3:34" customFormat="1" x14ac:dyDescent="0.25"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3:34" customFormat="1" x14ac:dyDescent="0.25"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3:34" customFormat="1" x14ac:dyDescent="0.25"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3:34" customFormat="1" x14ac:dyDescent="0.25"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3:34" customFormat="1" x14ac:dyDescent="0.25"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3:34" customFormat="1" x14ac:dyDescent="0.25"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3:34" customFormat="1" x14ac:dyDescent="0.25"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3:34" customFormat="1" x14ac:dyDescent="0.25"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3:34" customFormat="1" x14ac:dyDescent="0.25"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3:34" customFormat="1" x14ac:dyDescent="0.25"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3:34" customFormat="1" x14ac:dyDescent="0.25"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3:34" customFormat="1" x14ac:dyDescent="0.25"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3:34" customFormat="1" x14ac:dyDescent="0.25"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3:34" customFormat="1" x14ac:dyDescent="0.25"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3:34" customFormat="1" x14ac:dyDescent="0.2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3:34" customFormat="1" x14ac:dyDescent="0.25"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3:34" customFormat="1" x14ac:dyDescent="0.25"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3:34" customFormat="1" x14ac:dyDescent="0.25"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3:34" customFormat="1" x14ac:dyDescent="0.25"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3:34" customFormat="1" x14ac:dyDescent="0.25"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3:34" customFormat="1" x14ac:dyDescent="0.25"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3:34" customFormat="1" x14ac:dyDescent="0.25"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3:34" customFormat="1" x14ac:dyDescent="0.25"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3:34" customFormat="1" x14ac:dyDescent="0.25"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3:34" customFormat="1" x14ac:dyDescent="0.25"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3:34" customFormat="1" x14ac:dyDescent="0.25"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3:34" customFormat="1" x14ac:dyDescent="0.25"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3:34" customFormat="1" x14ac:dyDescent="0.25"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3:34" customFormat="1" x14ac:dyDescent="0.25"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3:34" customFormat="1" x14ac:dyDescent="0.25"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3:34" customFormat="1" x14ac:dyDescent="0.25"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3:34" customFormat="1" x14ac:dyDescent="0.25"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3:34" customFormat="1" x14ac:dyDescent="0.25"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3:34" customFormat="1" x14ac:dyDescent="0.25"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3:34" customFormat="1" x14ac:dyDescent="0.25"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3:34" customFormat="1" x14ac:dyDescent="0.25"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3:34" customFormat="1" x14ac:dyDescent="0.25"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3:34" customFormat="1" x14ac:dyDescent="0.25"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3:34" customFormat="1" x14ac:dyDescent="0.25"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3:34" customFormat="1" x14ac:dyDescent="0.25"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3:34" customFormat="1" x14ac:dyDescent="0.25"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3:34" customFormat="1" x14ac:dyDescent="0.25"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3:34" customFormat="1" x14ac:dyDescent="0.25"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customFormat="1" x14ac:dyDescent="0.25"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customFormat="1" x14ac:dyDescent="0.25"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customFormat="1" x14ac:dyDescent="0.25"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customFormat="1" x14ac:dyDescent="0.25"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customFormat="1" x14ac:dyDescent="0.25"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customFormat="1" x14ac:dyDescent="0.25"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customFormat="1" x14ac:dyDescent="0.25"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customFormat="1" x14ac:dyDescent="0.25"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customFormat="1" x14ac:dyDescent="0.25">
      <c r="A89" s="26"/>
      <c r="B89" s="26"/>
      <c r="C89" s="26"/>
      <c r="D89" s="26"/>
      <c r="E89" s="26"/>
      <c r="F89" s="26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customFormat="1" x14ac:dyDescent="0.25">
      <c r="A90" s="26"/>
      <c r="B90" s="26"/>
      <c r="C90" s="26"/>
      <c r="D90" s="26"/>
      <c r="E90" s="26"/>
      <c r="F90" s="26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customFormat="1" x14ac:dyDescent="0.25">
      <c r="A91" s="26"/>
      <c r="B91" s="26"/>
      <c r="C91" s="26"/>
      <c r="D91" s="26"/>
      <c r="E91" s="26"/>
      <c r="F91" s="26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customFormat="1" x14ac:dyDescent="0.25">
      <c r="A92" s="26"/>
      <c r="B92" s="26"/>
      <c r="C92" s="26"/>
      <c r="D92" s="26"/>
      <c r="E92" s="26"/>
      <c r="F92" s="26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customFormat="1" x14ac:dyDescent="0.25">
      <c r="A93" s="26"/>
      <c r="B93" s="26"/>
      <c r="C93" s="26"/>
      <c r="D93" s="26"/>
      <c r="E93" s="26"/>
      <c r="F93" s="26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customFormat="1" x14ac:dyDescent="0.25">
      <c r="A94" s="26"/>
      <c r="B94" s="26"/>
      <c r="C94" s="26"/>
      <c r="D94" s="26"/>
      <c r="E94" s="26"/>
      <c r="F94" s="26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customFormat="1" x14ac:dyDescent="0.25">
      <c r="A95" s="26"/>
      <c r="B95" s="26"/>
      <c r="C95" s="26"/>
      <c r="D95" s="26"/>
      <c r="E95" s="26"/>
      <c r="F95" s="26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customFormat="1" x14ac:dyDescent="0.25">
      <c r="A96" s="26"/>
      <c r="B96" s="26"/>
      <c r="C96" s="26"/>
      <c r="D96" s="26"/>
      <c r="E96" s="26"/>
      <c r="F96" s="26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customFormat="1" x14ac:dyDescent="0.25">
      <c r="A97" s="26"/>
      <c r="B97" s="26"/>
      <c r="C97" s="26"/>
      <c r="D97" s="26"/>
      <c r="E97" s="26"/>
      <c r="F97" s="26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customFormat="1" x14ac:dyDescent="0.25">
      <c r="A98" s="26"/>
      <c r="B98" s="26"/>
      <c r="C98" s="26"/>
      <c r="D98" s="26"/>
      <c r="E98" s="26"/>
      <c r="F98" s="26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customFormat="1" x14ac:dyDescent="0.25">
      <c r="A99" s="26"/>
      <c r="B99" s="26"/>
      <c r="C99" s="26"/>
      <c r="D99" s="26"/>
      <c r="E99" s="26"/>
      <c r="F99" s="26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customFormat="1" x14ac:dyDescent="0.25">
      <c r="A100" s="26"/>
      <c r="B100" s="26"/>
      <c r="C100" s="26"/>
      <c r="D100" s="26"/>
      <c r="E100" s="26"/>
      <c r="F100" s="26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customFormat="1" x14ac:dyDescent="0.25">
      <c r="A101" s="26"/>
      <c r="B101" s="26"/>
      <c r="C101" s="26"/>
      <c r="D101" s="26"/>
      <c r="E101" s="26"/>
      <c r="F101" s="26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customFormat="1" x14ac:dyDescent="0.25">
      <c r="A102" s="26"/>
      <c r="B102" s="26"/>
      <c r="C102" s="26"/>
      <c r="D102" s="26"/>
      <c r="E102" s="26"/>
      <c r="F102" s="26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customFormat="1" x14ac:dyDescent="0.25">
      <c r="A103" s="26"/>
      <c r="B103" s="26"/>
      <c r="C103" s="26"/>
      <c r="D103" s="26"/>
      <c r="E103" s="26"/>
      <c r="F103" s="26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</sheetData>
  <phoneticPr fontId="16" type="noConversion"/>
  <pageMargins left="0.7" right="0.7" top="1" bottom="0.75" header="0.3" footer="0.3"/>
  <pageSetup fitToHeight="0" orientation="landscape" r:id="rId1"/>
  <headerFooter>
    <oddHeader>&amp;C&amp;"-,Bold"Table 1.1 - 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eaf0f5-a9ef-4dd1-b6bb-35d755f953d3">
      <Terms xmlns="http://schemas.microsoft.com/office/infopath/2007/PartnerControls"/>
    </lcf76f155ced4ddcb4097134ff3c332f>
    <TaxCatchAll xmlns="ffff9ac3-b291-4241-8851-6a18c47bf9f6" xsi:nil="true"/>
    <SharedWithUsers xmlns="ffff9ac3-b291-4241-8851-6a18c47bf9f6">
      <UserInfo>
        <DisplayName>Mike Douglas</DisplayName>
        <AccountId>231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DAF0ED057F9C4983FC688947F3BB93" ma:contentTypeVersion="17" ma:contentTypeDescription="Create a new document." ma:contentTypeScope="" ma:versionID="149dfc2c1534b54d4accbe01906afd27">
  <xsd:schema xmlns:xsd="http://www.w3.org/2001/XMLSchema" xmlns:xs="http://www.w3.org/2001/XMLSchema" xmlns:p="http://schemas.microsoft.com/office/2006/metadata/properties" xmlns:ns2="77eaf0f5-a9ef-4dd1-b6bb-35d755f953d3" xmlns:ns3="ffff9ac3-b291-4241-8851-6a18c47bf9f6" targetNamespace="http://schemas.microsoft.com/office/2006/metadata/properties" ma:root="true" ma:fieldsID="18eeb8ba3244aef7b3f69e54b7705f3e" ns2:_="" ns3:_="">
    <xsd:import namespace="77eaf0f5-a9ef-4dd1-b6bb-35d755f953d3"/>
    <xsd:import namespace="ffff9ac3-b291-4241-8851-6a18c47bf9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af0f5-a9ef-4dd1-b6bb-35d755f953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961168-1882-404d-b78f-614f2ba84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f9ac3-b291-4241-8851-6a18c47bf9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5ef7a01-b19f-4b6b-b598-cba716699304}" ma:internalName="TaxCatchAll" ma:showField="CatchAllData" ma:web="ffff9ac3-b291-4241-8851-6a18c47bf9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675303-0C3B-45F5-983E-ABA1260A7A1A}">
  <ds:schemaRefs>
    <ds:schemaRef ds:uri="http://schemas.microsoft.com/office/2006/metadata/properties"/>
    <ds:schemaRef ds:uri="http://schemas.microsoft.com/office/infopath/2007/PartnerControls"/>
    <ds:schemaRef ds:uri="77eaf0f5-a9ef-4dd1-b6bb-35d755f953d3"/>
    <ds:schemaRef ds:uri="ffff9ac3-b291-4241-8851-6a18c47bf9f6"/>
  </ds:schemaRefs>
</ds:datastoreItem>
</file>

<file path=customXml/itemProps2.xml><?xml version="1.0" encoding="utf-8"?>
<ds:datastoreItem xmlns:ds="http://schemas.openxmlformats.org/officeDocument/2006/customXml" ds:itemID="{941B6E07-9870-4A0E-91F4-86A4083D1E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EEB41B-1B00-4006-B357-4E5F14039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eaf0f5-a9ef-4dd1-b6bb-35d755f953d3"/>
    <ds:schemaRef ds:uri="ffff9ac3-b291-4241-8851-6a18c47bf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Summary</vt:lpstr>
      <vt:lpstr>LA&amp;S</vt:lpstr>
      <vt:lpstr>Business</vt:lpstr>
      <vt:lpstr>Sci &amp; Egn</vt:lpstr>
      <vt:lpstr>F&amp;PA</vt:lpstr>
      <vt:lpstr>Education</vt:lpstr>
      <vt:lpstr>Interdisciplinary</vt:lpstr>
      <vt:lpstr>Business!Print_Titles</vt:lpstr>
      <vt:lpstr>Education!Print_Titles</vt:lpstr>
      <vt:lpstr>'F&amp;PA'!Print_Titles</vt:lpstr>
      <vt:lpstr>Interdisciplinary!Print_Titles</vt:lpstr>
      <vt:lpstr>'LA&amp;S'!Print_Titles</vt:lpstr>
      <vt:lpstr>'Sci &amp; Egn'!Print_Titles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walkerl</dc:creator>
  <cp:keywords/>
  <dc:description/>
  <cp:lastModifiedBy>Mike Douglas</cp:lastModifiedBy>
  <cp:revision/>
  <cp:lastPrinted>2022-10-26T19:05:07Z</cp:lastPrinted>
  <dcterms:created xsi:type="dcterms:W3CDTF">2012-03-23T15:28:43Z</dcterms:created>
  <dcterms:modified xsi:type="dcterms:W3CDTF">2023-12-06T15:00:52Z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0x010100BDDAF0ED057F9C4983FC688947F3BB93</vt:lpwstr>
  </property>
  <property fmtid="{D5CDD505-2E9C-101B-9397-08002B2CF9AE}" pid="3" name="MediaServiceImageTags">
    <vt:lpwstr/>
  </property>
</Properties>
</file>